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3" activeTab="7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<sst xmlns="http://schemas.openxmlformats.org/spreadsheetml/2006/main" count="269" uniqueCount="209">
  <si>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</si>
  <si>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</si>
  <si>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</si>
  <si>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</si>
  <si>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</si>
  <si>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</si>
  <si>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</si>
  <si>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</si>
  <si>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</si>
  <si>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</si>
  <si>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</si>
  <si>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</si>
  <si>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</si>
  <si>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</si>
  <si>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</si>
  <si>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</si>
  <si>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</si>
  <si>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</si>
  <si>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</si>
  <si>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</si>
  <si>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</si>
  <si>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</si>
  <si>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</si>
  <si>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</si>
  <si>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</si>
  <si>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</si>
  <si>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</si>
  <si>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</si>
  <si>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</si>
  <si>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</si>
  <si>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</si>
  <si>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</si>
  <si>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</si>
  <si>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</si>
  <si>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</si>
  <si>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</si>
  <si>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</si>
  <si>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</si>
  <si>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</si>
  <si>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</si>
  <si>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</si>
  <si>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</si>
  <si>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</si>
  <si>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</si>
  <si>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</si>
  <si>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</si>
  <si>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</si>
  <si>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</si>
  <si>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</si>
  <si>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</si>
  <si>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</si>
  <si>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</si>
  <si>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</si>
  <si>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</si>
  <si>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</si>
  <si>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</si>
  <si>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</si>
  <si>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</si>
  <si>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</si>
  <si>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</si>
  <si>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</si>
  <si>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</si>
  <si>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</si>
  <si>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</si>
  <si>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</si>
  <si>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</si>
  <si>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</si>
  <si>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</si>
  <si>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</si>
  <si>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</si>
  <si>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</si>
  <si>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</si>
  <si>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</si>
  <si>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</si>
  <si>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</si>
  <si>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</si>
  <si>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</si>
  <si>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</si>
  <si>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</si>
  <si>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</si>
  <si>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</si>
  <si>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</si>
  <si>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</si>
  <si>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</si>
  <si>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</si>
  <si>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</si>
  <si>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</si>
  <si>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</si>
  <si>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</si>
  <si>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</si>
  <si>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</si>
  <si>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</si>
  <si>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</si>
  <si>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</si>
  <si>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</si>
  <si>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</si>
  <si>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</si>
  <si>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</si>
  <si>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</si>
  <si>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</si>
  <si>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</si>
  <si>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</si>
  <si>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</si>
  <si>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</si>
  <si>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</si>
  <si>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</si>
  <si>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</si>
  <si>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</si>
  <si>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</si>
  <si>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</si>
  <si>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</si>
  <si>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</si>
  <si>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</si>
  <si>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</si>
  <si>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</si>
  <si>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</si>
  <si>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</si>
  <si>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</si>
  <si>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</si>
  <si>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</si>
  <si>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</si>
  <si>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</si>
  <si>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</si>
  <si>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</si>
  <si>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</si>
  <si>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</si>
  <si>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</si>
  <si>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</si>
  <si>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</si>
  <si>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</si>
  <si>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</si>
  <si>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</si>
  <si>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</si>
  <si>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</si>
  <si>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</si>
  <si>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</si>
  <si>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</si>
  <si>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</si>
  <si>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</si>
  <si>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</si>
  <si>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</si>
  <si>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</si>
  <si>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</si>
  <si>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</si>
  <si>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</si>
  <si>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</si>
  <si>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</si>
  <si>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</si>
  <si>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</si>
  <si>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</si>
  <si>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</si>
  <si>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</si>
  <si>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</si>
  <si>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</si>
  <si>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</si>
  <si>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</si>
  <si>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</si>
  <si>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</si>
  <si>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</si>
  <si>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</si>
  <si>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</si>
  <si>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</si>
  <si>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</si>
  <si>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仓子乡</t>
  </si>
  <si>
    <t>一般公共服务</t>
  </si>
  <si>
    <t>人大事务</t>
  </si>
  <si>
    <t>行政运行</t>
  </si>
  <si>
    <t>政府办公厅（室）及相关机构事务</t>
  </si>
  <si>
    <t>一般行政管理事务</t>
  </si>
  <si>
    <t>统计信息事务</t>
  </si>
  <si>
    <t>财政事务</t>
  </si>
  <si>
    <t>纪检监察事务</t>
  </si>
  <si>
    <t>群众团体事务</t>
  </si>
  <si>
    <t>党委办公厅（室）及相关机构事务</t>
  </si>
  <si>
    <t>公共安全支出</t>
  </si>
  <si>
    <t>司法</t>
  </si>
  <si>
    <t>基层司法业务</t>
  </si>
  <si>
    <t>文化体育与传媒支出</t>
  </si>
  <si>
    <t>文化</t>
  </si>
  <si>
    <t>群众文化</t>
  </si>
  <si>
    <t>社会保障和就业支出</t>
  </si>
  <si>
    <t>民政</t>
  </si>
  <si>
    <t>抚恤</t>
  </si>
  <si>
    <t>死亡抚恤</t>
  </si>
  <si>
    <t>伤残抚恤</t>
  </si>
  <si>
    <t>医疗卫生与计划生育支出</t>
  </si>
  <si>
    <t>计划生育事务</t>
  </si>
  <si>
    <t>计划生育机构</t>
  </si>
  <si>
    <t>农林水支出</t>
  </si>
  <si>
    <t>农业</t>
  </si>
  <si>
    <t>事业机构</t>
  </si>
  <si>
    <t>林业</t>
  </si>
  <si>
    <t>林业事业机构</t>
  </si>
  <si>
    <t>农村综合改革</t>
  </si>
  <si>
    <t>对村民委员会和村党支部的补助</t>
  </si>
  <si>
    <t>住房保障支出</t>
  </si>
  <si>
    <t>住房改革支出</t>
  </si>
  <si>
    <t>住房公积金</t>
  </si>
  <si>
    <t>合计</t>
  </si>
  <si>
    <t>单位名称:仓子乡人民政府</t>
  </si>
  <si>
    <t>仓子乡人民政府</t>
  </si>
  <si>
    <t>单位名称：仓子乡人民政府</t>
  </si>
  <si>
    <t>仓子乡人民政府</t>
  </si>
  <si>
    <t>单位名称：仓子乡人民政府</t>
  </si>
  <si>
    <t>单位编码：917</t>
  </si>
  <si>
    <t>日常公用经费</t>
  </si>
  <si>
    <t>政府性基金预算支出表</t>
  </si>
  <si>
    <t>单位名称：</t>
  </si>
  <si>
    <t>2014年公务用车运行经费预算安排9.5万元，2015年同比减少5.3%；减少原因：严格控制车辆管理，严禁公车私用现象。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</si>
</sst>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 "/>
    <numFmt numFmtId="186" formatCode="0.00_);[Red]\(0.00\)"/>
  </numFmts>
  <fonts count="39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17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16" borderId="8" applyNumberFormat="0" applyAlignment="0" applyProtection="0"/>
    <xf numFmtId="0" fontId="36" fillId="7" borderId="5" applyNumberFormat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6">
    <xf numFmtId="0" fontId="0" fillId="0" borderId="0" xfId="0" applyAlignment="1">
      <alignment/>
    </xf>
    <xf numFmtId="0" fontId="16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184" fontId="4" fillId="0" borderId="13" xfId="0" applyNumberFormat="1" applyFont="1" applyBorder="1" applyAlignment="1" applyProtection="1">
      <alignment horizontal="right" vertical="center"/>
      <protection/>
    </xf>
    <xf numFmtId="49" fontId="9" fillId="0" borderId="13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right" vertical="center" wrapText="1"/>
    </xf>
    <xf numFmtId="0" fontId="17" fillId="24" borderId="10" xfId="0" applyFont="1" applyFill="1" applyBorder="1" applyAlignment="1">
      <alignment horizontal="right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right" vertical="center" wrapText="1"/>
    </xf>
    <xf numFmtId="0" fontId="17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right" vertical="center" wrapText="1"/>
    </xf>
    <xf numFmtId="184" fontId="4" fillId="24" borderId="13" xfId="0" applyNumberFormat="1" applyFont="1" applyFill="1" applyBorder="1" applyAlignment="1" applyProtection="1">
      <alignment horizontal="right" vertical="center"/>
      <protection/>
    </xf>
    <xf numFmtId="0" fontId="16" fillId="24" borderId="13" xfId="0" applyFont="1" applyFill="1" applyBorder="1" applyAlignment="1">
      <alignment horizontal="right" vertical="center" wrapText="1"/>
    </xf>
    <xf numFmtId="0" fontId="17" fillId="24" borderId="13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right" vertical="center" wrapText="1"/>
    </xf>
    <xf numFmtId="184" fontId="17" fillId="0" borderId="10" xfId="0" applyNumberFormat="1" applyFont="1" applyBorder="1" applyAlignment="1">
      <alignment horizontal="right" vertical="center" wrapText="1"/>
    </xf>
    <xf numFmtId="184" fontId="16" fillId="0" borderId="10" xfId="0" applyNumberFormat="1" applyFont="1" applyBorder="1" applyAlignment="1">
      <alignment horizontal="right" vertical="center" wrapText="1"/>
    </xf>
    <xf numFmtId="184" fontId="17" fillId="0" borderId="13" xfId="0" applyNumberFormat="1" applyFont="1" applyBorder="1" applyAlignment="1">
      <alignment horizontal="right" vertical="center" wrapText="1"/>
    </xf>
    <xf numFmtId="184" fontId="16" fillId="24" borderId="13" xfId="0" applyNumberFormat="1" applyFont="1" applyFill="1" applyBorder="1" applyAlignment="1">
      <alignment horizontal="right" vertical="center" wrapText="1"/>
    </xf>
    <xf numFmtId="186" fontId="4" fillId="0" borderId="13" xfId="0" applyNumberFormat="1" applyFont="1" applyBorder="1" applyAlignment="1" applyProtection="1">
      <alignment horizontal="right" vertical="center"/>
      <protection/>
    </xf>
    <xf numFmtId="0" fontId="17" fillId="0" borderId="14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184" fontId="8" fillId="0" borderId="13" xfId="0" applyNumberFormat="1" applyFont="1" applyFill="1" applyBorder="1" applyAlignment="1">
      <alignment horizontal="right" vertical="center"/>
    </xf>
    <xf numFmtId="184" fontId="8" fillId="0" borderId="1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184" fontId="4" fillId="0" borderId="13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184" fontId="0" fillId="0" borderId="13" xfId="0" applyNumberForma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shrinkToFit="1"/>
    </xf>
    <xf numFmtId="0" fontId="0" fillId="0" borderId="13" xfId="0" applyFont="1" applyBorder="1" applyAlignment="1">
      <alignment vertical="center" shrinkToFit="1"/>
    </xf>
    <xf numFmtId="0" fontId="19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right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right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20" sqref="G20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60" t="s">
        <v>0</v>
      </c>
      <c r="B1" s="60"/>
      <c r="C1" s="60"/>
      <c r="D1" s="60"/>
    </row>
    <row r="2" spans="1:4" ht="14.25">
      <c r="A2" s="61" t="s">
        <v>199</v>
      </c>
      <c r="B2" s="61"/>
      <c r="C2" s="61"/>
      <c r="D2" s="41" t="s">
        <v>1</v>
      </c>
    </row>
    <row r="3" spans="1:4" ht="13.5">
      <c r="A3" s="31" t="s">
        <v>2</v>
      </c>
      <c r="B3" s="31" t="s">
        <v>3</v>
      </c>
      <c r="C3" s="31" t="s">
        <v>4</v>
      </c>
      <c r="D3" s="31" t="s">
        <v>5</v>
      </c>
    </row>
    <row r="4" spans="1:4" ht="13.5">
      <c r="A4" s="31"/>
      <c r="B4" s="31" t="s">
        <v>6</v>
      </c>
      <c r="C4" s="35">
        <v>739.42</v>
      </c>
      <c r="D4" s="33"/>
    </row>
    <row r="5" spans="1:4" ht="13.5">
      <c r="A5" s="36">
        <v>8</v>
      </c>
      <c r="B5" s="34" t="s">
        <v>7</v>
      </c>
      <c r="C5" s="35">
        <v>739.42</v>
      </c>
      <c r="D5" s="34"/>
    </row>
    <row r="6" spans="1:4" ht="13.5">
      <c r="A6" s="36"/>
      <c r="B6" s="34" t="s">
        <v>8</v>
      </c>
      <c r="C6" s="35">
        <v>0</v>
      </c>
      <c r="D6" s="34"/>
    </row>
    <row r="7" spans="1:4" ht="13.5">
      <c r="A7" s="36"/>
      <c r="B7" s="34" t="s">
        <v>9</v>
      </c>
      <c r="C7" s="35">
        <v>315.42</v>
      </c>
      <c r="D7" s="34"/>
    </row>
    <row r="8" spans="1:4" ht="13.5">
      <c r="A8" s="36"/>
      <c r="B8" s="34" t="s">
        <v>10</v>
      </c>
      <c r="C8" s="35">
        <v>0</v>
      </c>
      <c r="D8" s="34"/>
    </row>
    <row r="9" spans="1:4" ht="13.5">
      <c r="A9" s="36"/>
      <c r="B9" s="34" t="s">
        <v>11</v>
      </c>
      <c r="C9" s="32">
        <v>0</v>
      </c>
      <c r="D9" s="34"/>
    </row>
    <row r="10" spans="1:4" ht="13.5">
      <c r="A10" s="36"/>
      <c r="B10" s="34" t="s">
        <v>12</v>
      </c>
      <c r="C10" s="35">
        <v>423</v>
      </c>
      <c r="D10" s="34"/>
    </row>
    <row r="11" spans="1:4" ht="13.5">
      <c r="A11" s="36"/>
      <c r="B11" s="34" t="s">
        <v>13</v>
      </c>
      <c r="C11" s="35">
        <v>0</v>
      </c>
      <c r="D11" s="34"/>
    </row>
    <row r="12" spans="1:4" ht="13.5">
      <c r="A12" s="36"/>
      <c r="B12" s="34" t="s">
        <v>14</v>
      </c>
      <c r="C12" s="35">
        <v>0</v>
      </c>
      <c r="D12" s="34"/>
    </row>
    <row r="13" spans="1:4" ht="13.5">
      <c r="A13" s="36"/>
      <c r="B13" s="34" t="s">
        <v>15</v>
      </c>
      <c r="C13" s="48">
        <v>1</v>
      </c>
      <c r="D13" s="34"/>
    </row>
    <row r="14" spans="1:4" ht="13.5">
      <c r="A14" s="36">
        <v>9</v>
      </c>
      <c r="B14" s="34" t="s">
        <v>16</v>
      </c>
      <c r="C14" s="35">
        <v>0</v>
      </c>
      <c r="D14" s="34"/>
    </row>
    <row r="15" spans="1:4" ht="13.5">
      <c r="A15" s="36">
        <v>10</v>
      </c>
      <c r="B15" s="34" t="s">
        <v>17</v>
      </c>
      <c r="C15" s="35">
        <v>0</v>
      </c>
      <c r="D15" s="34"/>
    </row>
    <row r="16" spans="1:4" ht="13.5">
      <c r="A16" s="36">
        <v>11</v>
      </c>
      <c r="B16" s="34" t="s">
        <v>18</v>
      </c>
      <c r="C16" s="35">
        <v>0</v>
      </c>
      <c r="D16" s="34"/>
    </row>
    <row r="17" spans="1:4" ht="13.5">
      <c r="A17" s="36">
        <v>12</v>
      </c>
      <c r="B17" s="34" t="s">
        <v>19</v>
      </c>
      <c r="C17" s="35">
        <v>0</v>
      </c>
      <c r="D17" s="34"/>
    </row>
    <row r="18" spans="1:4" ht="13.5">
      <c r="A18" s="36">
        <v>13</v>
      </c>
      <c r="B18" s="34" t="s">
        <v>20</v>
      </c>
      <c r="C18" s="35">
        <v>0</v>
      </c>
      <c r="D18" s="34"/>
    </row>
    <row r="19" spans="1:4" ht="13.5">
      <c r="A19" s="36">
        <v>14</v>
      </c>
      <c r="B19" s="34" t="s">
        <v>21</v>
      </c>
      <c r="C19" s="35">
        <v>0</v>
      </c>
      <c r="D19" s="34"/>
    </row>
    <row r="20" spans="1:4" ht="13.5">
      <c r="A20" s="36">
        <v>15</v>
      </c>
      <c r="B20" s="34" t="s">
        <v>22</v>
      </c>
      <c r="C20" s="35">
        <v>0</v>
      </c>
      <c r="D20" s="34"/>
    </row>
    <row r="21" spans="1:4" ht="13.5">
      <c r="A21" s="31"/>
      <c r="B21" s="31" t="s">
        <v>23</v>
      </c>
      <c r="C21" s="32">
        <v>739.42</v>
      </c>
      <c r="D21" s="33"/>
    </row>
    <row r="22" spans="1:4" ht="13.5">
      <c r="A22" s="36">
        <v>1</v>
      </c>
      <c r="B22" s="34" t="s">
        <v>24</v>
      </c>
      <c r="C22" s="35">
        <v>236.36</v>
      </c>
      <c r="D22" s="34"/>
    </row>
    <row r="23" spans="1:4" ht="13.5">
      <c r="A23" s="36">
        <v>2</v>
      </c>
      <c r="B23" s="34" t="s">
        <v>25</v>
      </c>
      <c r="C23" s="35">
        <v>80.06</v>
      </c>
      <c r="D23" s="34"/>
    </row>
    <row r="24" spans="1:4" ht="13.5">
      <c r="A24" s="36">
        <v>3</v>
      </c>
      <c r="B24" s="34" t="s">
        <v>26</v>
      </c>
      <c r="C24" s="35">
        <v>0</v>
      </c>
      <c r="D24" s="34"/>
    </row>
    <row r="25" spans="1:4" ht="13.5">
      <c r="A25" s="36">
        <v>4</v>
      </c>
      <c r="B25" s="34" t="s">
        <v>27</v>
      </c>
      <c r="C25" s="35">
        <v>423</v>
      </c>
      <c r="D25" s="34"/>
    </row>
    <row r="26" spans="1:4" ht="13.5">
      <c r="A26" s="36">
        <v>5</v>
      </c>
      <c r="B26" s="34" t="s">
        <v>28</v>
      </c>
      <c r="C26" s="35">
        <v>0</v>
      </c>
      <c r="D26" s="34"/>
    </row>
    <row r="27" spans="1:4" ht="13.5">
      <c r="A27" s="36">
        <v>6</v>
      </c>
      <c r="B27" s="34" t="s">
        <v>29</v>
      </c>
      <c r="C27" s="35">
        <v>0</v>
      </c>
      <c r="D27" s="34"/>
    </row>
    <row r="28" spans="1:4" ht="13.5">
      <c r="A28" s="36">
        <v>7</v>
      </c>
      <c r="B28" s="34" t="s">
        <v>30</v>
      </c>
      <c r="C28" s="35">
        <v>0</v>
      </c>
      <c r="D28" s="34"/>
    </row>
    <row r="29" spans="1:4" ht="13.5">
      <c r="A29" s="31"/>
      <c r="B29" s="31" t="s">
        <v>31</v>
      </c>
      <c r="C29" s="32">
        <f>C4-C21</f>
        <v>0</v>
      </c>
      <c r="D29" s="33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40">
      <selection activeCell="G6" sqref="G6"/>
    </sheetView>
  </sheetViews>
  <sheetFormatPr defaultColWidth="9.00390625" defaultRowHeight="13.5"/>
  <cols>
    <col min="1" max="1" width="10.875" style="25" customWidth="1"/>
    <col min="2" max="2" width="25.75390625" style="25" customWidth="1"/>
    <col min="3" max="5" width="14.375" style="25" customWidth="1"/>
    <col min="6" max="16384" width="9.00390625" style="25" customWidth="1"/>
  </cols>
  <sheetData>
    <row r="1" spans="1:5" ht="27" customHeight="1">
      <c r="A1" s="63" t="s">
        <v>32</v>
      </c>
      <c r="B1" s="63"/>
      <c r="C1" s="63"/>
      <c r="D1" s="63"/>
      <c r="E1" s="63"/>
    </row>
    <row r="2" spans="1:5" ht="15" customHeight="1">
      <c r="A2" s="25" t="s">
        <v>135</v>
      </c>
      <c r="B2" s="26" t="s">
        <v>200</v>
      </c>
      <c r="C2" s="26"/>
      <c r="D2" s="26"/>
      <c r="E2" s="27" t="s">
        <v>1</v>
      </c>
    </row>
    <row r="3" spans="1:5" ht="27" customHeight="1">
      <c r="A3" s="64" t="s">
        <v>33</v>
      </c>
      <c r="B3" s="64"/>
      <c r="C3" s="64" t="s">
        <v>34</v>
      </c>
      <c r="D3" s="64"/>
      <c r="E3" s="64"/>
    </row>
    <row r="4" spans="1:5" ht="27" customHeight="1">
      <c r="A4" s="28" t="s">
        <v>35</v>
      </c>
      <c r="B4" s="28" t="s">
        <v>36</v>
      </c>
      <c r="C4" s="28" t="s">
        <v>37</v>
      </c>
      <c r="D4" s="28" t="s">
        <v>38</v>
      </c>
      <c r="E4" s="28" t="s">
        <v>39</v>
      </c>
    </row>
    <row r="5" spans="1:5" ht="27" customHeight="1">
      <c r="A5" s="49">
        <v>201</v>
      </c>
      <c r="B5" s="51" t="s">
        <v>164</v>
      </c>
      <c r="C5" s="50">
        <f>C6+C8+C11+C15+C17+C19+C13</f>
        <v>601.4300000000001</v>
      </c>
      <c r="D5" s="50">
        <f>D6+D8+D11+D15+D17+D19+D13</f>
        <v>601.4300000000001</v>
      </c>
      <c r="E5" s="28">
        <v>0</v>
      </c>
    </row>
    <row r="6" spans="1:5" ht="27" customHeight="1">
      <c r="A6" s="49">
        <v>20101</v>
      </c>
      <c r="B6" s="51" t="s">
        <v>165</v>
      </c>
      <c r="C6" s="50">
        <f>C7</f>
        <v>9.49</v>
      </c>
      <c r="D6" s="50">
        <f>D7</f>
        <v>9.49</v>
      </c>
      <c r="E6" s="28">
        <v>0</v>
      </c>
    </row>
    <row r="7" spans="1:5" ht="27" customHeight="1">
      <c r="A7" s="52">
        <v>2010101</v>
      </c>
      <c r="B7" s="53" t="s">
        <v>166</v>
      </c>
      <c r="C7" s="50">
        <v>9.49</v>
      </c>
      <c r="D7" s="50">
        <v>9.49</v>
      </c>
      <c r="E7" s="28">
        <v>0</v>
      </c>
    </row>
    <row r="8" spans="1:5" ht="27" customHeight="1">
      <c r="A8" s="49">
        <v>20103</v>
      </c>
      <c r="B8" s="51" t="s">
        <v>167</v>
      </c>
      <c r="C8" s="50">
        <f>C9+C10</f>
        <v>545.88</v>
      </c>
      <c r="D8" s="50">
        <f>D9+D10</f>
        <v>545.88</v>
      </c>
      <c r="E8" s="28">
        <v>0</v>
      </c>
    </row>
    <row r="9" spans="1:5" ht="27" customHeight="1">
      <c r="A9" s="52">
        <v>2010301</v>
      </c>
      <c r="B9" s="53" t="s">
        <v>166</v>
      </c>
      <c r="C9" s="50">
        <v>122.88</v>
      </c>
      <c r="D9" s="50">
        <v>122.88</v>
      </c>
      <c r="E9" s="28">
        <v>0</v>
      </c>
    </row>
    <row r="10" spans="1:5" ht="27" customHeight="1">
      <c r="A10" s="52">
        <v>2010302</v>
      </c>
      <c r="B10" s="53" t="s">
        <v>168</v>
      </c>
      <c r="C10" s="50">
        <v>423</v>
      </c>
      <c r="D10" s="50">
        <v>423</v>
      </c>
      <c r="E10" s="28">
        <v>0</v>
      </c>
    </row>
    <row r="11" spans="1:5" ht="27" customHeight="1">
      <c r="A11" s="49">
        <v>20105</v>
      </c>
      <c r="B11" s="51" t="s">
        <v>169</v>
      </c>
      <c r="C11" s="50">
        <f>C12</f>
        <v>3.75</v>
      </c>
      <c r="D11" s="50">
        <f>D12</f>
        <v>3.75</v>
      </c>
      <c r="E11" s="28">
        <v>0</v>
      </c>
    </row>
    <row r="12" spans="1:5" ht="27" customHeight="1">
      <c r="A12" s="52">
        <v>2010501</v>
      </c>
      <c r="B12" s="53" t="s">
        <v>166</v>
      </c>
      <c r="C12" s="50">
        <v>3.75</v>
      </c>
      <c r="D12" s="50">
        <v>3.75</v>
      </c>
      <c r="E12" s="28">
        <v>0</v>
      </c>
    </row>
    <row r="13" spans="1:5" ht="27" customHeight="1">
      <c r="A13" s="49">
        <v>20106</v>
      </c>
      <c r="B13" s="51" t="s">
        <v>170</v>
      </c>
      <c r="C13" s="50">
        <f>C14</f>
        <v>11.08</v>
      </c>
      <c r="D13" s="50">
        <f>D14</f>
        <v>11.08</v>
      </c>
      <c r="E13" s="28">
        <v>0</v>
      </c>
    </row>
    <row r="14" spans="1:5" ht="27" customHeight="1">
      <c r="A14" s="52">
        <v>2010601</v>
      </c>
      <c r="B14" s="53" t="s">
        <v>166</v>
      </c>
      <c r="C14" s="50">
        <v>11.08</v>
      </c>
      <c r="D14" s="50">
        <v>11.08</v>
      </c>
      <c r="E14" s="28">
        <v>0</v>
      </c>
    </row>
    <row r="15" spans="1:5" ht="27" customHeight="1">
      <c r="A15" s="49">
        <v>20111</v>
      </c>
      <c r="B15" s="51" t="s">
        <v>171</v>
      </c>
      <c r="C15" s="50">
        <f>C16</f>
        <v>3</v>
      </c>
      <c r="D15" s="50">
        <f>D16</f>
        <v>3</v>
      </c>
      <c r="E15" s="28">
        <v>0</v>
      </c>
    </row>
    <row r="16" spans="1:5" ht="27" customHeight="1">
      <c r="A16" s="52">
        <v>2011101</v>
      </c>
      <c r="B16" s="53" t="s">
        <v>166</v>
      </c>
      <c r="C16" s="50">
        <v>3</v>
      </c>
      <c r="D16" s="50">
        <v>3</v>
      </c>
      <c r="E16" s="28">
        <v>0</v>
      </c>
    </row>
    <row r="17" spans="1:5" ht="27" customHeight="1">
      <c r="A17" s="49">
        <v>20129</v>
      </c>
      <c r="B17" s="51" t="s">
        <v>172</v>
      </c>
      <c r="C17" s="50">
        <f>C18</f>
        <v>2</v>
      </c>
      <c r="D17" s="50">
        <f>D18</f>
        <v>2</v>
      </c>
      <c r="E17" s="28">
        <v>0</v>
      </c>
    </row>
    <row r="18" spans="1:5" ht="27" customHeight="1">
      <c r="A18" s="52">
        <v>2012901</v>
      </c>
      <c r="B18" s="53" t="s">
        <v>166</v>
      </c>
      <c r="C18" s="50">
        <v>2</v>
      </c>
      <c r="D18" s="50">
        <v>2</v>
      </c>
      <c r="E18" s="28">
        <v>0</v>
      </c>
    </row>
    <row r="19" spans="1:5" ht="27" customHeight="1">
      <c r="A19" s="49">
        <v>20131</v>
      </c>
      <c r="B19" s="51" t="s">
        <v>173</v>
      </c>
      <c r="C19" s="50">
        <f>C20</f>
        <v>26.23</v>
      </c>
      <c r="D19" s="50">
        <f>D20</f>
        <v>26.23</v>
      </c>
      <c r="E19" s="28">
        <v>0</v>
      </c>
    </row>
    <row r="20" spans="1:5" ht="27" customHeight="1">
      <c r="A20" s="52">
        <v>2013101</v>
      </c>
      <c r="B20" s="53" t="s">
        <v>166</v>
      </c>
      <c r="C20" s="50">
        <v>26.23</v>
      </c>
      <c r="D20" s="50">
        <v>26.23</v>
      </c>
      <c r="E20" s="28">
        <v>0</v>
      </c>
    </row>
    <row r="21" spans="1:5" ht="27" customHeight="1">
      <c r="A21" s="49">
        <v>204</v>
      </c>
      <c r="B21" s="51" t="s">
        <v>174</v>
      </c>
      <c r="C21" s="50">
        <f>C22</f>
        <v>3.8</v>
      </c>
      <c r="D21" s="50">
        <f>D22</f>
        <v>3.8</v>
      </c>
      <c r="E21" s="28">
        <v>0</v>
      </c>
    </row>
    <row r="22" spans="1:5" ht="27" customHeight="1">
      <c r="A22" s="49">
        <v>20406</v>
      </c>
      <c r="B22" s="51" t="s">
        <v>175</v>
      </c>
      <c r="C22" s="50">
        <f>C23</f>
        <v>3.8</v>
      </c>
      <c r="D22" s="50">
        <f>D23</f>
        <v>3.8</v>
      </c>
      <c r="E22" s="28">
        <v>0</v>
      </c>
    </row>
    <row r="23" spans="1:5" ht="27" customHeight="1">
      <c r="A23" s="52">
        <v>2040604</v>
      </c>
      <c r="B23" s="53" t="s">
        <v>176</v>
      </c>
      <c r="C23" s="50">
        <v>3.8</v>
      </c>
      <c r="D23" s="50">
        <v>3.8</v>
      </c>
      <c r="E23" s="28">
        <v>0</v>
      </c>
    </row>
    <row r="24" spans="1:5" ht="27" customHeight="1">
      <c r="A24" s="49">
        <v>207</v>
      </c>
      <c r="B24" s="51" t="s">
        <v>177</v>
      </c>
      <c r="C24" s="50">
        <f>C25</f>
        <v>1.75</v>
      </c>
      <c r="D24" s="50">
        <f>D25</f>
        <v>1.75</v>
      </c>
      <c r="E24" s="28">
        <v>0</v>
      </c>
    </row>
    <row r="25" spans="1:5" ht="27" customHeight="1">
      <c r="A25" s="49">
        <v>20701</v>
      </c>
      <c r="B25" s="51" t="s">
        <v>178</v>
      </c>
      <c r="C25" s="50">
        <f>C26</f>
        <v>1.75</v>
      </c>
      <c r="D25" s="50">
        <f>D26</f>
        <v>1.75</v>
      </c>
      <c r="E25" s="28">
        <v>0</v>
      </c>
    </row>
    <row r="26" spans="1:5" ht="27" customHeight="1">
      <c r="A26" s="52">
        <v>2070109</v>
      </c>
      <c r="B26" s="53" t="s">
        <v>179</v>
      </c>
      <c r="C26" s="50">
        <v>1.75</v>
      </c>
      <c r="D26" s="50">
        <v>1.75</v>
      </c>
      <c r="E26" s="28">
        <v>0</v>
      </c>
    </row>
    <row r="27" spans="1:5" ht="27" customHeight="1">
      <c r="A27" s="49">
        <v>208</v>
      </c>
      <c r="B27" s="51" t="s">
        <v>180</v>
      </c>
      <c r="C27" s="50">
        <f>C28+C30</f>
        <v>7.1</v>
      </c>
      <c r="D27" s="50">
        <f>D28+D30</f>
        <v>7.1</v>
      </c>
      <c r="E27" s="28">
        <v>0</v>
      </c>
    </row>
    <row r="28" spans="1:5" ht="27" customHeight="1">
      <c r="A28" s="49">
        <v>20802</v>
      </c>
      <c r="B28" s="51" t="s">
        <v>181</v>
      </c>
      <c r="C28" s="50">
        <f>C29</f>
        <v>3.69</v>
      </c>
      <c r="D28" s="50">
        <f>D29</f>
        <v>3.69</v>
      </c>
      <c r="E28" s="28">
        <v>0</v>
      </c>
    </row>
    <row r="29" spans="1:5" ht="27" customHeight="1">
      <c r="A29" s="52">
        <v>2080201</v>
      </c>
      <c r="B29" s="53" t="s">
        <v>166</v>
      </c>
      <c r="C29" s="50">
        <v>3.69</v>
      </c>
      <c r="D29" s="50">
        <v>3.69</v>
      </c>
      <c r="E29" s="28">
        <v>0</v>
      </c>
    </row>
    <row r="30" spans="1:5" ht="27" customHeight="1">
      <c r="A30" s="49">
        <v>20808</v>
      </c>
      <c r="B30" s="51" t="s">
        <v>182</v>
      </c>
      <c r="C30" s="50">
        <f>C31+C32</f>
        <v>3.41</v>
      </c>
      <c r="D30" s="50">
        <f>D31+D32</f>
        <v>3.41</v>
      </c>
      <c r="E30" s="28">
        <v>0</v>
      </c>
    </row>
    <row r="31" spans="1:5" ht="27" customHeight="1">
      <c r="A31" s="52">
        <v>2080801</v>
      </c>
      <c r="B31" s="53" t="s">
        <v>183</v>
      </c>
      <c r="C31" s="50">
        <v>1.08</v>
      </c>
      <c r="D31" s="50">
        <v>1.08</v>
      </c>
      <c r="E31" s="28">
        <v>0</v>
      </c>
    </row>
    <row r="32" spans="1:5" ht="27" customHeight="1">
      <c r="A32" s="52">
        <v>2080802</v>
      </c>
      <c r="B32" s="53" t="s">
        <v>184</v>
      </c>
      <c r="C32" s="50">
        <v>2.33</v>
      </c>
      <c r="D32" s="50">
        <v>2.33</v>
      </c>
      <c r="E32" s="28">
        <v>0</v>
      </c>
    </row>
    <row r="33" spans="1:5" ht="27" customHeight="1">
      <c r="A33" s="49">
        <v>210</v>
      </c>
      <c r="B33" s="51" t="s">
        <v>185</v>
      </c>
      <c r="C33" s="50">
        <f>C34</f>
        <v>23.02</v>
      </c>
      <c r="D33" s="50">
        <f>D34</f>
        <v>23.02</v>
      </c>
      <c r="E33" s="28">
        <v>0</v>
      </c>
    </row>
    <row r="34" spans="1:5" ht="27" customHeight="1">
      <c r="A34" s="49">
        <v>21007</v>
      </c>
      <c r="B34" s="51" t="s">
        <v>186</v>
      </c>
      <c r="C34" s="50">
        <f>C35</f>
        <v>23.02</v>
      </c>
      <c r="D34" s="50">
        <f>D35</f>
        <v>23.02</v>
      </c>
      <c r="E34" s="28">
        <v>0</v>
      </c>
    </row>
    <row r="35" spans="1:5" ht="27" customHeight="1">
      <c r="A35" s="52">
        <v>2100706</v>
      </c>
      <c r="B35" s="53" t="s">
        <v>187</v>
      </c>
      <c r="C35" s="50">
        <v>23.02</v>
      </c>
      <c r="D35" s="50">
        <v>23.02</v>
      </c>
      <c r="E35" s="28">
        <v>0</v>
      </c>
    </row>
    <row r="36" spans="1:5" ht="27" customHeight="1">
      <c r="A36" s="49">
        <v>213</v>
      </c>
      <c r="B36" s="51" t="s">
        <v>188</v>
      </c>
      <c r="C36" s="50">
        <f>C37+C39+C41</f>
        <v>87.30999999999999</v>
      </c>
      <c r="D36" s="50">
        <f>D37+D39+D41</f>
        <v>87.30999999999999</v>
      </c>
      <c r="E36" s="28">
        <v>0</v>
      </c>
    </row>
    <row r="37" spans="1:5" ht="27" customHeight="1">
      <c r="A37" s="49">
        <v>21301</v>
      </c>
      <c r="B37" s="51" t="s">
        <v>189</v>
      </c>
      <c r="C37" s="50">
        <f>C38</f>
        <v>12.27</v>
      </c>
      <c r="D37" s="50">
        <f>D38</f>
        <v>12.27</v>
      </c>
      <c r="E37" s="28">
        <v>0</v>
      </c>
    </row>
    <row r="38" spans="1:5" ht="27" customHeight="1">
      <c r="A38" s="52">
        <v>2130104</v>
      </c>
      <c r="B38" s="53" t="s">
        <v>190</v>
      </c>
      <c r="C38" s="50">
        <v>12.27</v>
      </c>
      <c r="D38" s="50">
        <v>12.27</v>
      </c>
      <c r="E38" s="28">
        <v>0</v>
      </c>
    </row>
    <row r="39" spans="1:5" ht="27" customHeight="1">
      <c r="A39" s="49">
        <v>21302</v>
      </c>
      <c r="B39" s="51" t="s">
        <v>191</v>
      </c>
      <c r="C39" s="50">
        <f>C40</f>
        <v>3.72</v>
      </c>
      <c r="D39" s="50">
        <f>D40</f>
        <v>3.72</v>
      </c>
      <c r="E39" s="28">
        <v>0</v>
      </c>
    </row>
    <row r="40" spans="1:5" ht="27" customHeight="1">
      <c r="A40" s="52">
        <v>2130204</v>
      </c>
      <c r="B40" s="53" t="s">
        <v>192</v>
      </c>
      <c r="C40" s="50">
        <v>3.72</v>
      </c>
      <c r="D40" s="50">
        <v>3.72</v>
      </c>
      <c r="E40" s="28">
        <v>0</v>
      </c>
    </row>
    <row r="41" spans="1:5" ht="27" customHeight="1">
      <c r="A41" s="49">
        <v>21307</v>
      </c>
      <c r="B41" s="51" t="s">
        <v>193</v>
      </c>
      <c r="C41" s="50">
        <f>C42</f>
        <v>71.32</v>
      </c>
      <c r="D41" s="50">
        <f>D42</f>
        <v>71.32</v>
      </c>
      <c r="E41" s="28">
        <v>0</v>
      </c>
    </row>
    <row r="42" spans="1:5" ht="27" customHeight="1">
      <c r="A42" s="52">
        <v>2130705</v>
      </c>
      <c r="B42" s="53" t="s">
        <v>194</v>
      </c>
      <c r="C42" s="50">
        <v>71.32</v>
      </c>
      <c r="D42" s="50">
        <v>71.32</v>
      </c>
      <c r="E42" s="28">
        <v>0</v>
      </c>
    </row>
    <row r="43" spans="1:5" ht="27" customHeight="1">
      <c r="A43" s="49">
        <v>221</v>
      </c>
      <c r="B43" s="51" t="s">
        <v>195</v>
      </c>
      <c r="C43" s="50">
        <f>C44</f>
        <v>15.05</v>
      </c>
      <c r="D43" s="50">
        <f>D44</f>
        <v>15.05</v>
      </c>
      <c r="E43" s="28">
        <v>0</v>
      </c>
    </row>
    <row r="44" spans="1:5" ht="27" customHeight="1">
      <c r="A44" s="49">
        <v>22102</v>
      </c>
      <c r="B44" s="51" t="s">
        <v>196</v>
      </c>
      <c r="C44" s="50">
        <f>C45</f>
        <v>15.05</v>
      </c>
      <c r="D44" s="50">
        <f>D45</f>
        <v>15.05</v>
      </c>
      <c r="E44" s="28">
        <v>0</v>
      </c>
    </row>
    <row r="45" spans="1:5" ht="27" customHeight="1">
      <c r="A45" s="52">
        <v>2210201</v>
      </c>
      <c r="B45" s="53" t="s">
        <v>197</v>
      </c>
      <c r="C45" s="50">
        <v>15.05</v>
      </c>
      <c r="D45" s="50">
        <v>15.05</v>
      </c>
      <c r="E45" s="28">
        <v>0</v>
      </c>
    </row>
    <row r="46" spans="1:5" ht="27" customHeight="1">
      <c r="A46" s="62" t="s">
        <v>198</v>
      </c>
      <c r="B46" s="62"/>
      <c r="C46" s="55">
        <v>739.42</v>
      </c>
      <c r="D46" s="54">
        <v>739.42</v>
      </c>
      <c r="E46" s="28">
        <v>0</v>
      </c>
    </row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</sheetData>
  <sheetProtection/>
  <mergeCells count="4">
    <mergeCell ref="A46:B46"/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I37" sqref="I37"/>
    </sheetView>
  </sheetViews>
  <sheetFormatPr defaultColWidth="9.00390625" defaultRowHeight="13.5"/>
  <cols>
    <col min="1" max="2" width="17.25390625" style="0" bestFit="1" customWidth="1"/>
    <col min="3" max="3" width="9.00390625" style="22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65" t="s">
        <v>41</v>
      </c>
      <c r="B1" s="65"/>
      <c r="C1" s="65"/>
      <c r="D1" s="65"/>
      <c r="E1" s="65"/>
      <c r="F1" s="65"/>
      <c r="G1" s="65"/>
      <c r="H1" s="65"/>
      <c r="I1" s="65"/>
    </row>
    <row r="2" spans="1:9" ht="14.25">
      <c r="A2" s="66" t="s">
        <v>201</v>
      </c>
      <c r="B2" s="67"/>
      <c r="C2" s="67"/>
      <c r="D2" s="67"/>
      <c r="E2" s="67"/>
      <c r="F2" s="67"/>
      <c r="G2" s="68"/>
      <c r="H2" s="69" t="s">
        <v>1</v>
      </c>
      <c r="I2" s="70"/>
    </row>
    <row r="3" spans="1:9" ht="13.5">
      <c r="A3" s="74" t="s">
        <v>42</v>
      </c>
      <c r="B3" s="74" t="s">
        <v>43</v>
      </c>
      <c r="C3" s="74" t="s">
        <v>44</v>
      </c>
      <c r="D3" s="74" t="s">
        <v>45</v>
      </c>
      <c r="E3" s="71" t="s">
        <v>46</v>
      </c>
      <c r="F3" s="72"/>
      <c r="G3" s="72"/>
      <c r="H3" s="72"/>
      <c r="I3" s="73"/>
    </row>
    <row r="4" spans="1:9" ht="13.5">
      <c r="A4" s="75"/>
      <c r="B4" s="75"/>
      <c r="C4" s="75"/>
      <c r="D4" s="75"/>
      <c r="E4" s="1" t="s">
        <v>47</v>
      </c>
      <c r="F4" s="1" t="s">
        <v>7</v>
      </c>
      <c r="G4" s="1" t="s">
        <v>16</v>
      </c>
      <c r="H4" s="1" t="s">
        <v>17</v>
      </c>
      <c r="I4" s="1" t="s">
        <v>48</v>
      </c>
    </row>
    <row r="5" spans="1:9" ht="13.5">
      <c r="A5" s="23"/>
      <c r="B5" s="6"/>
      <c r="C5" s="1">
        <v>1</v>
      </c>
      <c r="D5" s="1" t="s">
        <v>24</v>
      </c>
      <c r="E5" s="29">
        <f>F5</f>
        <v>236.35999999999996</v>
      </c>
      <c r="F5" s="29">
        <f>F6+F28</f>
        <v>236.35999999999996</v>
      </c>
      <c r="G5" s="5">
        <v>0</v>
      </c>
      <c r="H5" s="5">
        <v>0</v>
      </c>
      <c r="I5" s="5">
        <v>0</v>
      </c>
    </row>
    <row r="6" spans="1:9" ht="13.5">
      <c r="A6" s="2"/>
      <c r="B6" s="24"/>
      <c r="C6" s="24"/>
      <c r="D6" s="3" t="s">
        <v>49</v>
      </c>
      <c r="E6" s="29">
        <f aca="true" t="shared" si="0" ref="E6:E66">F6</f>
        <v>139.23999999999998</v>
      </c>
      <c r="F6" s="30">
        <f>F7+F8+F14+F15+F22+F25+F26+F27</f>
        <v>139.23999999999998</v>
      </c>
      <c r="G6" s="4"/>
      <c r="H6" s="4"/>
      <c r="I6" s="4"/>
    </row>
    <row r="7" spans="1:9" ht="13.5">
      <c r="A7" s="2">
        <v>2013201</v>
      </c>
      <c r="B7" s="24">
        <v>30101</v>
      </c>
      <c r="C7" s="24"/>
      <c r="D7" s="3" t="s">
        <v>50</v>
      </c>
      <c r="E7" s="29">
        <f t="shared" si="0"/>
        <v>43.83</v>
      </c>
      <c r="F7" s="4">
        <v>43.83</v>
      </c>
      <c r="G7" s="4"/>
      <c r="H7" s="4"/>
      <c r="I7" s="4"/>
    </row>
    <row r="8" spans="1:9" ht="13.5">
      <c r="A8" s="2"/>
      <c r="B8" s="24"/>
      <c r="C8" s="24"/>
      <c r="D8" s="3" t="s">
        <v>51</v>
      </c>
      <c r="E8" s="29">
        <f t="shared" si="0"/>
        <v>61.62</v>
      </c>
      <c r="F8" s="30">
        <f>F9+F10+F11+F12+F13</f>
        <v>61.62</v>
      </c>
      <c r="G8" s="4"/>
      <c r="H8" s="4"/>
      <c r="I8" s="4"/>
    </row>
    <row r="9" spans="1:9" ht="13.5">
      <c r="A9" s="2">
        <v>2013201</v>
      </c>
      <c r="B9" s="24">
        <v>30102</v>
      </c>
      <c r="C9" s="24"/>
      <c r="D9" s="3" t="s">
        <v>52</v>
      </c>
      <c r="E9" s="29">
        <f t="shared" si="0"/>
        <v>6.37</v>
      </c>
      <c r="F9" s="4">
        <v>6.37</v>
      </c>
      <c r="G9" s="4"/>
      <c r="H9" s="4"/>
      <c r="I9" s="4"/>
    </row>
    <row r="10" spans="1:9" ht="13.5">
      <c r="A10" s="2">
        <v>2013201</v>
      </c>
      <c r="B10" s="24">
        <v>30102</v>
      </c>
      <c r="C10" s="24"/>
      <c r="D10" s="3" t="s">
        <v>53</v>
      </c>
      <c r="E10" s="29">
        <f t="shared" si="0"/>
        <v>0</v>
      </c>
      <c r="F10" s="4">
        <v>0</v>
      </c>
      <c r="G10" s="4"/>
      <c r="H10" s="4"/>
      <c r="I10" s="4"/>
    </row>
    <row r="11" spans="1:9" ht="13.5">
      <c r="A11" s="2">
        <v>2013201</v>
      </c>
      <c r="B11" s="24">
        <v>30102</v>
      </c>
      <c r="C11" s="24"/>
      <c r="D11" s="3" t="s">
        <v>54</v>
      </c>
      <c r="E11" s="29">
        <f t="shared" si="0"/>
        <v>1.46</v>
      </c>
      <c r="F11" s="4">
        <v>1.46</v>
      </c>
      <c r="G11" s="4"/>
      <c r="H11" s="4"/>
      <c r="I11" s="4"/>
    </row>
    <row r="12" spans="1:9" ht="13.5">
      <c r="A12" s="2">
        <v>2013201</v>
      </c>
      <c r="B12" s="24">
        <v>30102</v>
      </c>
      <c r="C12" s="24"/>
      <c r="D12" s="3" t="s">
        <v>55</v>
      </c>
      <c r="E12" s="29">
        <f t="shared" si="0"/>
        <v>53.79</v>
      </c>
      <c r="F12" s="4">
        <v>53.79</v>
      </c>
      <c r="G12" s="4"/>
      <c r="H12" s="4"/>
      <c r="I12" s="4"/>
    </row>
    <row r="13" spans="1:9" ht="13.5">
      <c r="A13" s="2">
        <v>2013201</v>
      </c>
      <c r="B13" s="24">
        <v>30102</v>
      </c>
      <c r="C13" s="24"/>
      <c r="D13" s="3" t="s">
        <v>56</v>
      </c>
      <c r="E13" s="29">
        <f t="shared" si="0"/>
        <v>0</v>
      </c>
      <c r="F13" s="4">
        <v>0</v>
      </c>
      <c r="G13" s="4"/>
      <c r="H13" s="4"/>
      <c r="I13" s="4"/>
    </row>
    <row r="14" spans="1:9" ht="13.5">
      <c r="A14" s="2">
        <v>2013201</v>
      </c>
      <c r="B14" s="24">
        <v>30103</v>
      </c>
      <c r="C14" s="24"/>
      <c r="D14" s="3" t="s">
        <v>57</v>
      </c>
      <c r="E14" s="29">
        <f t="shared" si="0"/>
        <v>2.39</v>
      </c>
      <c r="F14" s="4">
        <v>2.39</v>
      </c>
      <c r="G14" s="4"/>
      <c r="H14" s="4"/>
      <c r="I14" s="4"/>
    </row>
    <row r="15" spans="1:9" ht="13.5">
      <c r="A15" s="2"/>
      <c r="B15" s="24"/>
      <c r="C15" s="24"/>
      <c r="D15" s="3" t="s">
        <v>58</v>
      </c>
      <c r="E15" s="29">
        <f t="shared" si="0"/>
        <v>2.38</v>
      </c>
      <c r="F15" s="30">
        <f>F16+F17+F18+F19+F20+F21</f>
        <v>2.38</v>
      </c>
      <c r="G15" s="4"/>
      <c r="H15" s="4"/>
      <c r="I15" s="4"/>
    </row>
    <row r="16" spans="1:9" ht="13.5">
      <c r="A16" s="2">
        <v>2013201</v>
      </c>
      <c r="B16" s="24">
        <v>30104</v>
      </c>
      <c r="C16" s="24"/>
      <c r="D16" s="3" t="s">
        <v>59</v>
      </c>
      <c r="E16" s="29">
        <f t="shared" si="0"/>
        <v>2.38</v>
      </c>
      <c r="F16" s="4">
        <v>2.38</v>
      </c>
      <c r="G16" s="4"/>
      <c r="H16" s="4"/>
      <c r="I16" s="4"/>
    </row>
    <row r="17" spans="1:9" ht="13.5">
      <c r="A17" s="2">
        <v>2100501</v>
      </c>
      <c r="B17" s="24">
        <v>30104</v>
      </c>
      <c r="C17" s="24"/>
      <c r="D17" s="3" t="s">
        <v>60</v>
      </c>
      <c r="E17" s="29">
        <f t="shared" si="0"/>
        <v>0</v>
      </c>
      <c r="F17" s="4">
        <v>0</v>
      </c>
      <c r="G17" s="4"/>
      <c r="H17" s="4"/>
      <c r="I17" s="4"/>
    </row>
    <row r="18" spans="1:9" ht="13.5">
      <c r="A18" s="2">
        <v>2013201</v>
      </c>
      <c r="B18" s="24">
        <v>30104</v>
      </c>
      <c r="C18" s="24"/>
      <c r="D18" s="3" t="s">
        <v>61</v>
      </c>
      <c r="E18" s="29">
        <f t="shared" si="0"/>
        <v>0</v>
      </c>
      <c r="F18" s="4">
        <v>0</v>
      </c>
      <c r="G18" s="4"/>
      <c r="H18" s="4"/>
      <c r="I18" s="4"/>
    </row>
    <row r="19" spans="1:9" ht="13.5">
      <c r="A19" s="2">
        <v>2013201</v>
      </c>
      <c r="B19" s="24">
        <v>30104</v>
      </c>
      <c r="C19" s="24"/>
      <c r="D19" s="3" t="s">
        <v>62</v>
      </c>
      <c r="E19" s="29">
        <f t="shared" si="0"/>
        <v>0</v>
      </c>
      <c r="F19" s="4">
        <v>0</v>
      </c>
      <c r="G19" s="4"/>
      <c r="H19" s="4"/>
      <c r="I19" s="4"/>
    </row>
    <row r="20" spans="1:9" ht="13.5">
      <c r="A20" s="2">
        <v>2013201</v>
      </c>
      <c r="B20" s="24">
        <v>30104</v>
      </c>
      <c r="C20" s="24"/>
      <c r="D20" s="3" t="s">
        <v>63</v>
      </c>
      <c r="E20" s="29">
        <f t="shared" si="0"/>
        <v>0</v>
      </c>
      <c r="F20" s="4">
        <v>0</v>
      </c>
      <c r="G20" s="4"/>
      <c r="H20" s="4"/>
      <c r="I20" s="4"/>
    </row>
    <row r="21" spans="1:9" ht="13.5">
      <c r="A21" s="2">
        <v>2013201</v>
      </c>
      <c r="B21" s="24">
        <v>30104</v>
      </c>
      <c r="C21" s="24"/>
      <c r="D21" s="3" t="s">
        <v>64</v>
      </c>
      <c r="E21" s="29">
        <f t="shared" si="0"/>
        <v>0</v>
      </c>
      <c r="F21" s="4"/>
      <c r="G21" s="4"/>
      <c r="H21" s="4"/>
      <c r="I21" s="4"/>
    </row>
    <row r="22" spans="1:9" ht="13.5">
      <c r="A22" s="2"/>
      <c r="B22" s="24"/>
      <c r="C22" s="24"/>
      <c r="D22" s="3" t="s">
        <v>65</v>
      </c>
      <c r="E22" s="29">
        <f t="shared" si="0"/>
        <v>29.02</v>
      </c>
      <c r="F22" s="30">
        <f>F23+F24</f>
        <v>29.02</v>
      </c>
      <c r="G22" s="4"/>
      <c r="H22" s="4"/>
      <c r="I22" s="4"/>
    </row>
    <row r="23" spans="1:9" ht="13.5">
      <c r="A23" s="2">
        <v>2013201</v>
      </c>
      <c r="B23" s="24">
        <v>30107</v>
      </c>
      <c r="C23" s="24"/>
      <c r="D23" s="3" t="s">
        <v>66</v>
      </c>
      <c r="E23" s="29">
        <f t="shared" si="0"/>
        <v>20.31</v>
      </c>
      <c r="F23" s="4">
        <v>20.31</v>
      </c>
      <c r="G23" s="4"/>
      <c r="H23" s="4"/>
      <c r="I23" s="4"/>
    </row>
    <row r="24" spans="1:9" ht="13.5">
      <c r="A24" s="2">
        <v>2013201</v>
      </c>
      <c r="B24" s="24">
        <v>30107</v>
      </c>
      <c r="C24" s="24"/>
      <c r="D24" s="3" t="s">
        <v>67</v>
      </c>
      <c r="E24" s="29">
        <f t="shared" si="0"/>
        <v>8.71</v>
      </c>
      <c r="F24" s="4">
        <v>8.71</v>
      </c>
      <c r="G24" s="4"/>
      <c r="H24" s="4"/>
      <c r="I24" s="4"/>
    </row>
    <row r="25" spans="1:9" ht="13.5">
      <c r="A25" s="2">
        <v>2013201</v>
      </c>
      <c r="B25" s="24">
        <v>30199</v>
      </c>
      <c r="C25" s="24"/>
      <c r="D25" s="3" t="s">
        <v>68</v>
      </c>
      <c r="E25" s="29">
        <f t="shared" si="0"/>
        <v>0</v>
      </c>
      <c r="F25" s="4">
        <v>0</v>
      </c>
      <c r="G25" s="4"/>
      <c r="H25" s="4"/>
      <c r="I25" s="4"/>
    </row>
    <row r="26" spans="1:9" ht="13.5">
      <c r="A26" s="2">
        <v>2013201</v>
      </c>
      <c r="B26" s="24">
        <v>30199</v>
      </c>
      <c r="C26" s="24"/>
      <c r="D26" s="3" t="s">
        <v>69</v>
      </c>
      <c r="E26" s="29">
        <f t="shared" si="0"/>
        <v>0</v>
      </c>
      <c r="F26" s="4">
        <v>0</v>
      </c>
      <c r="G26" s="4"/>
      <c r="H26" s="4"/>
      <c r="I26" s="4"/>
    </row>
    <row r="27" spans="1:9" ht="13.5">
      <c r="A27" s="2">
        <v>2013201</v>
      </c>
      <c r="B27" s="24">
        <v>30199</v>
      </c>
      <c r="C27" s="24"/>
      <c r="D27" s="3" t="s">
        <v>70</v>
      </c>
      <c r="E27" s="29">
        <f t="shared" si="0"/>
        <v>0</v>
      </c>
      <c r="F27" s="4"/>
      <c r="G27" s="4"/>
      <c r="H27" s="4"/>
      <c r="I27" s="4"/>
    </row>
    <row r="28" spans="1:9" ht="13.5">
      <c r="A28" s="2"/>
      <c r="B28" s="24"/>
      <c r="C28" s="24"/>
      <c r="D28" s="3" t="s">
        <v>71</v>
      </c>
      <c r="E28" s="29">
        <f t="shared" si="0"/>
        <v>97.11999999999999</v>
      </c>
      <c r="F28" s="30">
        <f>F29+F30+F31+F32+F33+F34+F35</f>
        <v>97.11999999999999</v>
      </c>
      <c r="G28" s="4"/>
      <c r="H28" s="4"/>
      <c r="I28" s="4"/>
    </row>
    <row r="29" spans="1:9" ht="13.5">
      <c r="A29" s="2">
        <v>2013201</v>
      </c>
      <c r="B29" s="24">
        <v>30301</v>
      </c>
      <c r="C29" s="24"/>
      <c r="D29" s="3" t="s">
        <v>72</v>
      </c>
      <c r="E29" s="29">
        <f t="shared" si="0"/>
        <v>0</v>
      </c>
      <c r="F29" s="4">
        <v>0</v>
      </c>
      <c r="G29" s="4"/>
      <c r="H29" s="4"/>
      <c r="I29" s="4"/>
    </row>
    <row r="30" spans="1:9" ht="13.5">
      <c r="A30" s="2">
        <v>2013201</v>
      </c>
      <c r="B30" s="24">
        <v>30302</v>
      </c>
      <c r="C30" s="24"/>
      <c r="D30" s="3" t="s">
        <v>73</v>
      </c>
      <c r="E30" s="29">
        <f t="shared" si="0"/>
        <v>21.58</v>
      </c>
      <c r="F30" s="4">
        <v>21.58</v>
      </c>
      <c r="G30" s="4"/>
      <c r="H30" s="4"/>
      <c r="I30" s="4"/>
    </row>
    <row r="31" spans="1:9" ht="13.5">
      <c r="A31" s="2">
        <v>2013201</v>
      </c>
      <c r="B31" s="24">
        <v>30305</v>
      </c>
      <c r="C31" s="24"/>
      <c r="D31" s="3" t="s">
        <v>74</v>
      </c>
      <c r="E31" s="29">
        <f t="shared" si="0"/>
        <v>60.49</v>
      </c>
      <c r="F31" s="4">
        <v>60.49</v>
      </c>
      <c r="G31" s="4"/>
      <c r="H31" s="4"/>
      <c r="I31" s="4"/>
    </row>
    <row r="32" spans="1:9" ht="13.5">
      <c r="A32" s="2">
        <v>2100503</v>
      </c>
      <c r="B32" s="24">
        <v>30307</v>
      </c>
      <c r="C32" s="24"/>
      <c r="D32" s="3" t="s">
        <v>75</v>
      </c>
      <c r="E32" s="29">
        <f t="shared" si="0"/>
        <v>0</v>
      </c>
      <c r="F32" s="4">
        <v>0</v>
      </c>
      <c r="G32" s="4"/>
      <c r="H32" s="4"/>
      <c r="I32" s="4"/>
    </row>
    <row r="33" spans="1:9" ht="13.5">
      <c r="A33" s="2">
        <v>2013201</v>
      </c>
      <c r="B33" s="24">
        <v>30309</v>
      </c>
      <c r="C33" s="24"/>
      <c r="D33" s="3" t="s">
        <v>76</v>
      </c>
      <c r="E33" s="29">
        <f t="shared" si="0"/>
        <v>0</v>
      </c>
      <c r="F33" s="4">
        <v>0</v>
      </c>
      <c r="G33" s="4"/>
      <c r="H33" s="4"/>
      <c r="I33" s="4"/>
    </row>
    <row r="34" spans="1:9" ht="13.5">
      <c r="A34" s="2">
        <v>2210201</v>
      </c>
      <c r="B34" s="24">
        <v>30311</v>
      </c>
      <c r="C34" s="24"/>
      <c r="D34" s="3" t="s">
        <v>77</v>
      </c>
      <c r="E34" s="29">
        <f t="shared" si="0"/>
        <v>15.05</v>
      </c>
      <c r="F34" s="4">
        <v>15.05</v>
      </c>
      <c r="G34" s="4"/>
      <c r="H34" s="4"/>
      <c r="I34" s="4"/>
    </row>
    <row r="35" spans="1:9" ht="13.5">
      <c r="A35" s="2">
        <v>2013201</v>
      </c>
      <c r="B35" s="24">
        <v>30399</v>
      </c>
      <c r="C35" s="24"/>
      <c r="D35" s="3" t="s">
        <v>78</v>
      </c>
      <c r="E35" s="29">
        <f t="shared" si="0"/>
        <v>0</v>
      </c>
      <c r="F35" s="4">
        <v>0</v>
      </c>
      <c r="G35" s="4"/>
      <c r="H35" s="4"/>
      <c r="I35" s="4"/>
    </row>
    <row r="36" spans="1:9" ht="13.5">
      <c r="A36" s="23"/>
      <c r="B36" s="6"/>
      <c r="C36" s="1">
        <v>2</v>
      </c>
      <c r="D36" s="1" t="s">
        <v>205</v>
      </c>
      <c r="E36" s="29">
        <f t="shared" si="0"/>
        <v>80.06</v>
      </c>
      <c r="F36" s="29">
        <f>F37+F58+F59+F60+F61+F66</f>
        <v>80.06</v>
      </c>
      <c r="G36" s="5">
        <v>0</v>
      </c>
      <c r="H36" s="5">
        <v>0</v>
      </c>
      <c r="I36" s="5">
        <v>0</v>
      </c>
    </row>
    <row r="37" spans="1:9" ht="13.5">
      <c r="A37" s="2"/>
      <c r="B37" s="24"/>
      <c r="C37" s="24"/>
      <c r="D37" s="3" t="s">
        <v>79</v>
      </c>
      <c r="E37" s="29">
        <f t="shared" si="0"/>
        <v>54.1</v>
      </c>
      <c r="F37" s="30">
        <f>F38+F41+F42+F43+F44+F47+F50+F51+F52+F55+F56+F57</f>
        <v>54.1</v>
      </c>
      <c r="G37" s="4"/>
      <c r="H37" s="4"/>
      <c r="I37" s="4"/>
    </row>
    <row r="38" spans="1:9" ht="13.5">
      <c r="A38" s="2"/>
      <c r="B38" s="24"/>
      <c r="C38" s="24"/>
      <c r="D38" s="3" t="s">
        <v>80</v>
      </c>
      <c r="E38" s="29">
        <f t="shared" si="0"/>
        <v>21.8</v>
      </c>
      <c r="F38" s="30">
        <f>F39+F40</f>
        <v>21.8</v>
      </c>
      <c r="G38" s="4"/>
      <c r="H38" s="4"/>
      <c r="I38" s="4"/>
    </row>
    <row r="39" spans="1:9" ht="13.5">
      <c r="A39" s="2">
        <v>2013201</v>
      </c>
      <c r="B39" s="24">
        <v>30201</v>
      </c>
      <c r="C39" s="24"/>
      <c r="D39" s="3" t="s">
        <v>81</v>
      </c>
      <c r="E39" s="29">
        <f t="shared" si="0"/>
        <v>21.8</v>
      </c>
      <c r="F39" s="4">
        <v>21.8</v>
      </c>
      <c r="G39" s="4"/>
      <c r="H39" s="4"/>
      <c r="I39" s="4"/>
    </row>
    <row r="40" spans="1:9" ht="13.5">
      <c r="A40" s="2">
        <v>2013201</v>
      </c>
      <c r="B40" s="24">
        <v>30201</v>
      </c>
      <c r="C40" s="24"/>
      <c r="D40" s="3" t="s">
        <v>82</v>
      </c>
      <c r="E40" s="29">
        <f t="shared" si="0"/>
        <v>0</v>
      </c>
      <c r="F40" s="4">
        <v>0</v>
      </c>
      <c r="G40" s="4"/>
      <c r="H40" s="4"/>
      <c r="I40" s="4"/>
    </row>
    <row r="41" spans="1:9" ht="13.5">
      <c r="A41" s="2">
        <v>2013201</v>
      </c>
      <c r="B41" s="24">
        <v>30202</v>
      </c>
      <c r="C41" s="24"/>
      <c r="D41" s="3" t="s">
        <v>83</v>
      </c>
      <c r="E41" s="29">
        <f t="shared" si="0"/>
        <v>4.94</v>
      </c>
      <c r="F41" s="4">
        <v>4.94</v>
      </c>
      <c r="G41" s="4"/>
      <c r="H41" s="4"/>
      <c r="I41" s="4"/>
    </row>
    <row r="42" spans="1:9" ht="13.5">
      <c r="A42" s="2">
        <v>2013201</v>
      </c>
      <c r="B42" s="24">
        <v>30205</v>
      </c>
      <c r="C42" s="24"/>
      <c r="D42" s="3" t="s">
        <v>84</v>
      </c>
      <c r="E42" s="29">
        <f t="shared" si="0"/>
        <v>0</v>
      </c>
      <c r="F42" s="4">
        <v>0</v>
      </c>
      <c r="G42" s="4"/>
      <c r="H42" s="4"/>
      <c r="I42" s="4"/>
    </row>
    <row r="43" spans="1:9" ht="13.5">
      <c r="A43" s="2">
        <v>2013201</v>
      </c>
      <c r="B43" s="24">
        <v>30206</v>
      </c>
      <c r="C43" s="24"/>
      <c r="D43" s="3" t="s">
        <v>85</v>
      </c>
      <c r="E43" s="29">
        <f t="shared" si="0"/>
        <v>4</v>
      </c>
      <c r="F43" s="4">
        <v>4</v>
      </c>
      <c r="G43" s="4"/>
      <c r="H43" s="4"/>
      <c r="I43" s="4"/>
    </row>
    <row r="44" spans="1:9" ht="13.5">
      <c r="A44" s="2"/>
      <c r="B44" s="24"/>
      <c r="C44" s="24"/>
      <c r="D44" s="3" t="s">
        <v>86</v>
      </c>
      <c r="E44" s="29">
        <f t="shared" si="0"/>
        <v>1.72</v>
      </c>
      <c r="F44" s="30">
        <f>F45+F46</f>
        <v>1.72</v>
      </c>
      <c r="G44" s="4"/>
      <c r="H44" s="4"/>
      <c r="I44" s="4"/>
    </row>
    <row r="45" spans="1:9" ht="13.5">
      <c r="A45" s="2">
        <v>2013201</v>
      </c>
      <c r="B45" s="24">
        <v>30207</v>
      </c>
      <c r="C45" s="24"/>
      <c r="D45" s="3" t="s">
        <v>87</v>
      </c>
      <c r="E45" s="29">
        <f t="shared" si="0"/>
        <v>0</v>
      </c>
      <c r="F45" s="4">
        <v>0</v>
      </c>
      <c r="G45" s="4"/>
      <c r="H45" s="4"/>
      <c r="I45" s="4"/>
    </row>
    <row r="46" spans="1:9" ht="13.5">
      <c r="A46" s="2">
        <v>2013201</v>
      </c>
      <c r="B46" s="24">
        <v>30207</v>
      </c>
      <c r="C46" s="24"/>
      <c r="D46" s="3" t="s">
        <v>88</v>
      </c>
      <c r="E46" s="29">
        <f t="shared" si="0"/>
        <v>1.72</v>
      </c>
      <c r="F46" s="4">
        <v>1.72</v>
      </c>
      <c r="G46" s="4"/>
      <c r="H46" s="4"/>
      <c r="I46" s="4"/>
    </row>
    <row r="47" spans="1:9" ht="13.5">
      <c r="A47" s="2"/>
      <c r="B47" s="24"/>
      <c r="C47" s="24"/>
      <c r="D47" s="3" t="s">
        <v>89</v>
      </c>
      <c r="E47" s="29">
        <f t="shared" si="0"/>
        <v>11</v>
      </c>
      <c r="F47" s="30">
        <f>F48+F49</f>
        <v>11</v>
      </c>
      <c r="G47" s="4"/>
      <c r="H47" s="4"/>
      <c r="I47" s="4"/>
    </row>
    <row r="48" spans="1:9" ht="13.5">
      <c r="A48" s="2">
        <v>2013201</v>
      </c>
      <c r="B48" s="24">
        <v>30208</v>
      </c>
      <c r="C48" s="24"/>
      <c r="D48" s="3" t="s">
        <v>90</v>
      </c>
      <c r="E48" s="29">
        <f t="shared" si="0"/>
        <v>11</v>
      </c>
      <c r="F48" s="4">
        <v>11</v>
      </c>
      <c r="G48" s="4"/>
      <c r="H48" s="4"/>
      <c r="I48" s="4"/>
    </row>
    <row r="49" spans="1:9" ht="13.5">
      <c r="A49" s="2">
        <v>2013201</v>
      </c>
      <c r="B49" s="24">
        <v>30208</v>
      </c>
      <c r="C49" s="24"/>
      <c r="D49" s="3" t="s">
        <v>91</v>
      </c>
      <c r="E49" s="29">
        <f t="shared" si="0"/>
        <v>0</v>
      </c>
      <c r="F49" s="4">
        <v>0</v>
      </c>
      <c r="G49" s="4"/>
      <c r="H49" s="4"/>
      <c r="I49" s="4"/>
    </row>
    <row r="50" spans="1:9" ht="13.5">
      <c r="A50" s="2">
        <v>2013201</v>
      </c>
      <c r="B50" s="24">
        <v>30209</v>
      </c>
      <c r="C50" s="24"/>
      <c r="D50" s="3" t="s">
        <v>92</v>
      </c>
      <c r="E50" s="29">
        <f t="shared" si="0"/>
        <v>0</v>
      </c>
      <c r="F50" s="4">
        <v>0</v>
      </c>
      <c r="G50" s="4"/>
      <c r="H50" s="4"/>
      <c r="I50" s="4"/>
    </row>
    <row r="51" spans="1:9" ht="13.5">
      <c r="A51" s="2">
        <v>2013201</v>
      </c>
      <c r="B51" s="24">
        <v>30211</v>
      </c>
      <c r="C51" s="24"/>
      <c r="D51" s="3" t="s">
        <v>93</v>
      </c>
      <c r="E51" s="29">
        <f t="shared" si="0"/>
        <v>5.94</v>
      </c>
      <c r="F51" s="4">
        <v>5.94</v>
      </c>
      <c r="G51" s="4"/>
      <c r="H51" s="4"/>
      <c r="I51" s="4"/>
    </row>
    <row r="52" spans="1:9" ht="13.5">
      <c r="A52" s="2"/>
      <c r="B52" s="24"/>
      <c r="C52" s="24"/>
      <c r="D52" s="3" t="s">
        <v>94</v>
      </c>
      <c r="E52" s="29">
        <f t="shared" si="0"/>
        <v>0</v>
      </c>
      <c r="F52" s="30">
        <f>F53+F54</f>
        <v>0</v>
      </c>
      <c r="G52" s="4"/>
      <c r="H52" s="4"/>
      <c r="I52" s="4"/>
    </row>
    <row r="53" spans="1:9" ht="13.5">
      <c r="A53" s="2">
        <v>2013201</v>
      </c>
      <c r="B53" s="24">
        <v>30213</v>
      </c>
      <c r="C53" s="24"/>
      <c r="D53" s="3" t="s">
        <v>95</v>
      </c>
      <c r="E53" s="29">
        <f t="shared" si="0"/>
        <v>0</v>
      </c>
      <c r="F53" s="4">
        <v>0</v>
      </c>
      <c r="G53" s="4"/>
      <c r="H53" s="4"/>
      <c r="I53" s="4"/>
    </row>
    <row r="54" spans="1:9" ht="13.5">
      <c r="A54" s="2">
        <v>2013201</v>
      </c>
      <c r="B54" s="24">
        <v>30213</v>
      </c>
      <c r="C54" s="24"/>
      <c r="D54" s="3" t="s">
        <v>96</v>
      </c>
      <c r="E54" s="29">
        <f t="shared" si="0"/>
        <v>0</v>
      </c>
      <c r="F54" s="4">
        <v>0</v>
      </c>
      <c r="G54" s="4"/>
      <c r="H54" s="4"/>
      <c r="I54" s="4"/>
    </row>
    <row r="55" spans="1:9" ht="13.5">
      <c r="A55" s="2">
        <v>2013201</v>
      </c>
      <c r="B55" s="24">
        <v>30215</v>
      </c>
      <c r="C55" s="24"/>
      <c r="D55" s="3" t="s">
        <v>97</v>
      </c>
      <c r="E55" s="29">
        <f t="shared" si="0"/>
        <v>4</v>
      </c>
      <c r="F55" s="4">
        <v>4</v>
      </c>
      <c r="G55" s="4"/>
      <c r="H55" s="4"/>
      <c r="I55" s="4"/>
    </row>
    <row r="56" spans="1:9" ht="13.5">
      <c r="A56" s="2">
        <v>2013201</v>
      </c>
      <c r="B56" s="24">
        <v>30216</v>
      </c>
      <c r="C56" s="24"/>
      <c r="D56" s="3" t="s">
        <v>98</v>
      </c>
      <c r="E56" s="29">
        <f t="shared" si="0"/>
        <v>0.7</v>
      </c>
      <c r="F56" s="4">
        <v>0.7</v>
      </c>
      <c r="G56" s="4"/>
      <c r="H56" s="4"/>
      <c r="I56" s="4"/>
    </row>
    <row r="57" spans="1:9" ht="13.5">
      <c r="A57" s="2">
        <v>2013201</v>
      </c>
      <c r="B57" s="24">
        <v>30229</v>
      </c>
      <c r="C57" s="24"/>
      <c r="D57" s="3" t="s">
        <v>99</v>
      </c>
      <c r="E57" s="29">
        <f t="shared" si="0"/>
        <v>0</v>
      </c>
      <c r="F57" s="4">
        <v>0</v>
      </c>
      <c r="G57" s="4"/>
      <c r="H57" s="4"/>
      <c r="I57" s="4"/>
    </row>
    <row r="58" spans="1:9" ht="13.5">
      <c r="A58" s="2">
        <v>2013201</v>
      </c>
      <c r="B58" s="24">
        <v>30217</v>
      </c>
      <c r="C58" s="24"/>
      <c r="D58" s="3" t="s">
        <v>100</v>
      </c>
      <c r="E58" s="29">
        <f t="shared" si="0"/>
        <v>16.94</v>
      </c>
      <c r="F58" s="4">
        <v>16.94</v>
      </c>
      <c r="G58" s="4"/>
      <c r="H58" s="4"/>
      <c r="I58" s="4"/>
    </row>
    <row r="59" spans="1:9" ht="13.5">
      <c r="A59" s="2">
        <v>2013201</v>
      </c>
      <c r="B59" s="24">
        <v>30231</v>
      </c>
      <c r="C59" s="24"/>
      <c r="D59" s="3" t="s">
        <v>101</v>
      </c>
      <c r="E59" s="29">
        <f t="shared" si="0"/>
        <v>9.02</v>
      </c>
      <c r="F59" s="4">
        <v>9.02</v>
      </c>
      <c r="G59" s="4"/>
      <c r="H59" s="4"/>
      <c r="I59" s="4"/>
    </row>
    <row r="60" spans="1:9" ht="13.5">
      <c r="A60" s="2">
        <v>2013201</v>
      </c>
      <c r="B60" s="24">
        <v>30228</v>
      </c>
      <c r="C60" s="24"/>
      <c r="D60" s="3" t="s">
        <v>102</v>
      </c>
      <c r="E60" s="29">
        <f t="shared" si="0"/>
        <v>0</v>
      </c>
      <c r="F60" s="4">
        <v>0</v>
      </c>
      <c r="G60" s="4"/>
      <c r="H60" s="4"/>
      <c r="I60" s="4"/>
    </row>
    <row r="61" spans="1:9" ht="13.5">
      <c r="A61" s="2"/>
      <c r="B61" s="24"/>
      <c r="C61" s="24"/>
      <c r="D61" s="3" t="s">
        <v>103</v>
      </c>
      <c r="E61" s="29">
        <f t="shared" si="0"/>
        <v>0</v>
      </c>
      <c r="F61" s="30">
        <f>F62+F63+F64+F65</f>
        <v>0</v>
      </c>
      <c r="G61" s="4"/>
      <c r="H61" s="4"/>
      <c r="I61" s="4"/>
    </row>
    <row r="62" spans="1:9" ht="13.5">
      <c r="A62" s="2">
        <v>2013201</v>
      </c>
      <c r="B62" s="24">
        <v>30299</v>
      </c>
      <c r="C62" s="24"/>
      <c r="D62" s="3" t="s">
        <v>104</v>
      </c>
      <c r="E62" s="29">
        <f t="shared" si="0"/>
        <v>0</v>
      </c>
      <c r="F62" s="4">
        <v>0</v>
      </c>
      <c r="G62" s="4"/>
      <c r="H62" s="4"/>
      <c r="I62" s="4"/>
    </row>
    <row r="63" spans="1:9" ht="13.5">
      <c r="A63" s="2">
        <v>2013201</v>
      </c>
      <c r="B63" s="24">
        <v>30299</v>
      </c>
      <c r="C63" s="24"/>
      <c r="D63" s="3" t="s">
        <v>105</v>
      </c>
      <c r="E63" s="29">
        <f t="shared" si="0"/>
        <v>0</v>
      </c>
      <c r="F63" s="4">
        <v>0</v>
      </c>
      <c r="G63" s="4"/>
      <c r="H63" s="4"/>
      <c r="I63" s="4"/>
    </row>
    <row r="64" spans="1:9" ht="13.5">
      <c r="A64" s="2">
        <v>2013201</v>
      </c>
      <c r="B64" s="24">
        <v>30299</v>
      </c>
      <c r="C64" s="24"/>
      <c r="D64" s="3" t="s">
        <v>106</v>
      </c>
      <c r="E64" s="29">
        <f t="shared" si="0"/>
        <v>0</v>
      </c>
      <c r="F64" s="4">
        <v>0</v>
      </c>
      <c r="G64" s="4"/>
      <c r="H64" s="4"/>
      <c r="I64" s="4"/>
    </row>
    <row r="65" spans="1:9" ht="13.5">
      <c r="A65" s="2">
        <v>2013201</v>
      </c>
      <c r="B65" s="24">
        <v>30299</v>
      </c>
      <c r="C65" s="24"/>
      <c r="D65" s="3" t="s">
        <v>107</v>
      </c>
      <c r="E65" s="29">
        <f t="shared" si="0"/>
        <v>0</v>
      </c>
      <c r="F65" s="4">
        <v>0</v>
      </c>
      <c r="G65" s="4"/>
      <c r="H65" s="4"/>
      <c r="I65" s="4"/>
    </row>
    <row r="66" spans="1:9" ht="13.5">
      <c r="A66" s="2">
        <v>2013201</v>
      </c>
      <c r="B66" s="24">
        <v>30299</v>
      </c>
      <c r="C66" s="24"/>
      <c r="D66" s="3" t="s">
        <v>108</v>
      </c>
      <c r="E66" s="29">
        <f t="shared" si="0"/>
        <v>0</v>
      </c>
      <c r="F66" s="4">
        <v>0</v>
      </c>
      <c r="G66" s="4"/>
      <c r="H66" s="4"/>
      <c r="I66" s="4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P7" sqref="P7"/>
    </sheetView>
  </sheetViews>
  <sheetFormatPr defaultColWidth="7.625" defaultRowHeight="13.5"/>
  <cols>
    <col min="1" max="1" width="11.375" style="10" bestFit="1" customWidth="1"/>
    <col min="2" max="2" width="7.625" style="9" customWidth="1"/>
    <col min="3" max="3" width="6.75390625" style="9" bestFit="1" customWidth="1"/>
    <col min="4" max="5" width="5.875" style="9" customWidth="1"/>
    <col min="6" max="6" width="6.75390625" style="9" bestFit="1" customWidth="1"/>
    <col min="7" max="7" width="5.875" style="9" customWidth="1"/>
    <col min="8" max="9" width="8.50390625" style="11" bestFit="1" customWidth="1"/>
    <col min="10" max="12" width="6.50390625" style="11" bestFit="1" customWidth="1"/>
    <col min="13" max="13" width="5.25390625" style="11" customWidth="1"/>
    <col min="14" max="254" width="9.00390625" style="11" customWidth="1"/>
    <col min="255" max="255" width="11.375" style="11" bestFit="1" customWidth="1"/>
    <col min="256" max="16384" width="7.625" style="11" customWidth="1"/>
  </cols>
  <sheetData>
    <row r="1" ht="20.25" customHeight="1">
      <c r="A1" s="12"/>
    </row>
    <row r="2" spans="1:12" ht="31.5">
      <c r="A2" s="76" t="s">
        <v>109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s="7" customFormat="1" ht="25.5" customHeight="1">
      <c r="A3" s="78" t="s">
        <v>204</v>
      </c>
      <c r="B3" s="78"/>
      <c r="C3" s="13"/>
      <c r="D3" s="13"/>
      <c r="E3" s="13"/>
      <c r="F3" s="13"/>
      <c r="G3" s="13"/>
      <c r="H3" s="14"/>
      <c r="I3" s="14"/>
      <c r="J3" s="14"/>
      <c r="K3" s="14"/>
      <c r="L3" s="20"/>
    </row>
    <row r="4" spans="1:12" s="7" customFormat="1" ht="25.5" customHeight="1">
      <c r="A4" s="15" t="s">
        <v>110</v>
      </c>
      <c r="B4" s="79" t="s">
        <v>202</v>
      </c>
      <c r="C4" s="79"/>
      <c r="D4" s="79"/>
      <c r="E4" s="79"/>
      <c r="F4" s="13"/>
      <c r="G4" s="13"/>
      <c r="H4" s="14"/>
      <c r="I4" s="14"/>
      <c r="J4" s="14"/>
      <c r="K4" s="80" t="s">
        <v>1</v>
      </c>
      <c r="L4" s="80"/>
    </row>
    <row r="5" spans="1:12" s="7" customFormat="1" ht="21" customHeight="1">
      <c r="A5" s="83" t="s">
        <v>111</v>
      </c>
      <c r="B5" s="82" t="s">
        <v>112</v>
      </c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s="7" customFormat="1" ht="21" customHeight="1">
      <c r="A6" s="83"/>
      <c r="B6" s="83" t="s">
        <v>40</v>
      </c>
      <c r="C6" s="82" t="s">
        <v>113</v>
      </c>
      <c r="D6" s="82"/>
      <c r="E6" s="82"/>
      <c r="F6" s="82"/>
      <c r="G6" s="82"/>
      <c r="H6" s="82" t="s">
        <v>114</v>
      </c>
      <c r="I6" s="82"/>
      <c r="J6" s="82"/>
      <c r="K6" s="82"/>
      <c r="L6" s="82"/>
    </row>
    <row r="7" spans="1:12" s="7" customFormat="1" ht="91.5" customHeight="1">
      <c r="A7" s="83"/>
      <c r="B7" s="83"/>
      <c r="C7" s="16" t="s">
        <v>37</v>
      </c>
      <c r="D7" s="16" t="s">
        <v>115</v>
      </c>
      <c r="E7" s="16" t="s">
        <v>116</v>
      </c>
      <c r="F7" s="16" t="s">
        <v>117</v>
      </c>
      <c r="G7" s="16" t="s">
        <v>118</v>
      </c>
      <c r="H7" s="16" t="s">
        <v>40</v>
      </c>
      <c r="I7" s="16" t="s">
        <v>119</v>
      </c>
      <c r="J7" s="16" t="s">
        <v>120</v>
      </c>
      <c r="K7" s="16" t="s">
        <v>121</v>
      </c>
      <c r="L7" s="16" t="s">
        <v>122</v>
      </c>
    </row>
    <row r="8" spans="1:16" s="8" customFormat="1" ht="22.5" customHeight="1">
      <c r="A8" s="17" t="s">
        <v>123</v>
      </c>
      <c r="B8" s="38">
        <f aca="true" t="shared" si="0" ref="B8:G8">B9+B10+B11+B12</f>
        <v>25.96</v>
      </c>
      <c r="C8" s="38">
        <f t="shared" si="0"/>
        <v>25.96</v>
      </c>
      <c r="D8" s="38">
        <f t="shared" si="0"/>
        <v>0</v>
      </c>
      <c r="E8" s="38">
        <f t="shared" si="0"/>
        <v>0</v>
      </c>
      <c r="F8" s="38">
        <f t="shared" si="0"/>
        <v>9.02</v>
      </c>
      <c r="G8" s="38">
        <f t="shared" si="0"/>
        <v>16.94</v>
      </c>
      <c r="H8" s="38">
        <f>I8+J8+K8+L8</f>
        <v>25.96</v>
      </c>
      <c r="I8" s="38">
        <f>I9+J8+K8+L8</f>
        <v>25.96</v>
      </c>
      <c r="J8" s="38">
        <f>J9+K8+L8+M8</f>
        <v>0</v>
      </c>
      <c r="K8" s="38">
        <f>K9+L8+M8+N8</f>
        <v>0</v>
      </c>
      <c r="L8" s="38">
        <f>L9+M8+N8+O8</f>
        <v>0</v>
      </c>
      <c r="M8" s="21"/>
      <c r="P8" s="8">
        <v>0</v>
      </c>
    </row>
    <row r="9" spans="1:13" ht="22.5" customHeight="1">
      <c r="A9" s="19" t="s">
        <v>25</v>
      </c>
      <c r="B9" s="38">
        <f>C9</f>
        <v>25.96</v>
      </c>
      <c r="C9" s="38">
        <f>D9+E9+F9+G9</f>
        <v>25.96</v>
      </c>
      <c r="D9" s="47">
        <v>0</v>
      </c>
      <c r="E9" s="47">
        <v>0</v>
      </c>
      <c r="F9" s="47">
        <v>9.02</v>
      </c>
      <c r="G9" s="47">
        <v>16.94</v>
      </c>
      <c r="H9" s="38">
        <f>I9+J9+K9+L9</f>
        <v>25.96</v>
      </c>
      <c r="I9" s="18">
        <v>25.96</v>
      </c>
      <c r="J9" s="18">
        <v>0</v>
      </c>
      <c r="K9" s="18">
        <v>0</v>
      </c>
      <c r="L9" s="18">
        <v>0</v>
      </c>
      <c r="M9" s="9"/>
    </row>
    <row r="10" spans="1:13" ht="22.5" customHeight="1">
      <c r="A10" s="19" t="s">
        <v>26</v>
      </c>
      <c r="B10" s="38">
        <f>C10</f>
        <v>0</v>
      </c>
      <c r="C10" s="38">
        <f>D10+E10+F10+G10</f>
        <v>0</v>
      </c>
      <c r="D10" s="47">
        <v>0</v>
      </c>
      <c r="E10" s="47">
        <v>0</v>
      </c>
      <c r="F10" s="47">
        <v>0</v>
      </c>
      <c r="G10" s="47">
        <v>0</v>
      </c>
      <c r="H10" s="38">
        <f>I10+J10+K10+L10</f>
        <v>0</v>
      </c>
      <c r="I10" s="18">
        <v>0</v>
      </c>
      <c r="J10" s="18">
        <v>0</v>
      </c>
      <c r="K10" s="18">
        <v>0</v>
      </c>
      <c r="L10" s="18">
        <v>0</v>
      </c>
      <c r="M10" s="9"/>
    </row>
    <row r="11" spans="1:13" ht="22.5" customHeight="1">
      <c r="A11" s="19" t="s">
        <v>124</v>
      </c>
      <c r="B11" s="38">
        <f>C11</f>
        <v>0</v>
      </c>
      <c r="C11" s="38">
        <f>D11+E11+F11+G11</f>
        <v>0</v>
      </c>
      <c r="D11" s="47">
        <v>0</v>
      </c>
      <c r="E11" s="47">
        <v>0</v>
      </c>
      <c r="F11" s="47">
        <v>0</v>
      </c>
      <c r="G11" s="47">
        <v>0</v>
      </c>
      <c r="H11" s="38">
        <f>I11+J11+K11+L11</f>
        <v>0</v>
      </c>
      <c r="I11" s="18">
        <v>0</v>
      </c>
      <c r="J11" s="18">
        <v>0</v>
      </c>
      <c r="K11" s="18">
        <v>0</v>
      </c>
      <c r="L11" s="18">
        <v>0</v>
      </c>
      <c r="M11" s="9"/>
    </row>
    <row r="12" spans="1:13" ht="22.5" customHeight="1">
      <c r="A12" s="19" t="s">
        <v>30</v>
      </c>
      <c r="B12" s="38">
        <f>C12</f>
        <v>0</v>
      </c>
      <c r="C12" s="38">
        <f>D12+E12+F12+G12</f>
        <v>0</v>
      </c>
      <c r="D12" s="47">
        <v>0</v>
      </c>
      <c r="E12" s="47">
        <v>0</v>
      </c>
      <c r="F12" s="47">
        <v>0</v>
      </c>
      <c r="G12" s="47">
        <v>0</v>
      </c>
      <c r="H12" s="38">
        <f>I12+J12+K12+L12</f>
        <v>0</v>
      </c>
      <c r="I12" s="18">
        <v>0</v>
      </c>
      <c r="J12" s="18">
        <v>0</v>
      </c>
      <c r="K12" s="18">
        <v>0</v>
      </c>
      <c r="L12" s="18">
        <v>0</v>
      </c>
      <c r="M12" s="9"/>
    </row>
    <row r="13" spans="1:12" s="9" customFormat="1" ht="37.5" customHeight="1">
      <c r="A13" s="81" t="s">
        <v>208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s="9" customFormat="1" ht="15.75" customHeight="1">
      <c r="A14" s="10"/>
      <c r="H14" s="11"/>
      <c r="I14" s="11"/>
      <c r="J14" s="11"/>
      <c r="K14" s="11"/>
      <c r="L14" s="11"/>
    </row>
    <row r="15" spans="1:12" s="9" customFormat="1" ht="15.75" customHeight="1">
      <c r="A15" s="10"/>
      <c r="H15" s="11"/>
      <c r="I15" s="11"/>
      <c r="J15" s="11"/>
      <c r="K15" s="11"/>
      <c r="L15" s="11"/>
    </row>
    <row r="16" spans="1:12" s="9" customFormat="1" ht="15.75" customHeight="1">
      <c r="A16" s="10"/>
      <c r="H16" s="11"/>
      <c r="I16" s="11"/>
      <c r="J16" s="11"/>
      <c r="K16" s="11"/>
      <c r="L16" s="11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10">
    <mergeCell ref="A13:L13"/>
    <mergeCell ref="B5:L5"/>
    <mergeCell ref="C6:G6"/>
    <mergeCell ref="H6:L6"/>
    <mergeCell ref="A5:A7"/>
    <mergeCell ref="B6:B7"/>
    <mergeCell ref="A2:L2"/>
    <mergeCell ref="A3:B3"/>
    <mergeCell ref="B4:E4"/>
    <mergeCell ref="K4:L4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5" width="17.125" style="0" customWidth="1"/>
  </cols>
  <sheetData>
    <row r="1" spans="1:5" ht="25.5" customHeight="1">
      <c r="A1" s="63" t="s">
        <v>206</v>
      </c>
      <c r="B1" s="63"/>
      <c r="C1" s="63"/>
      <c r="D1" s="63"/>
      <c r="E1" s="63"/>
    </row>
    <row r="2" spans="1:5" ht="25.5" customHeight="1">
      <c r="A2" s="25" t="s">
        <v>207</v>
      </c>
      <c r="B2" s="26"/>
      <c r="C2" s="26"/>
      <c r="D2" s="26"/>
      <c r="E2" s="27" t="s">
        <v>1</v>
      </c>
    </row>
    <row r="3" spans="1:5" ht="25.5" customHeight="1">
      <c r="A3" s="64" t="s">
        <v>33</v>
      </c>
      <c r="B3" s="64"/>
      <c r="C3" s="64" t="s">
        <v>34</v>
      </c>
      <c r="D3" s="64"/>
      <c r="E3" s="64"/>
    </row>
    <row r="4" spans="1:5" ht="25.5" customHeight="1">
      <c r="A4" s="28" t="s">
        <v>35</v>
      </c>
      <c r="B4" s="28" t="s">
        <v>36</v>
      </c>
      <c r="C4" s="28" t="s">
        <v>37</v>
      </c>
      <c r="D4" s="28" t="s">
        <v>38</v>
      </c>
      <c r="E4" s="28" t="s">
        <v>39</v>
      </c>
    </row>
    <row r="5" spans="1:5" ht="25.5" customHeight="1">
      <c r="A5" s="57"/>
      <c r="B5" s="57"/>
      <c r="C5" s="58"/>
      <c r="D5" s="59"/>
      <c r="E5" s="59"/>
    </row>
    <row r="6" spans="1:5" ht="25.5" customHeight="1">
      <c r="A6" s="57"/>
      <c r="B6" s="57"/>
      <c r="C6" s="58"/>
      <c r="D6" s="59"/>
      <c r="E6" s="59"/>
    </row>
    <row r="7" spans="1:5" ht="25.5" customHeight="1">
      <c r="A7" s="57"/>
      <c r="B7" s="57"/>
      <c r="C7" s="58"/>
      <c r="D7" s="59"/>
      <c r="E7" s="59"/>
    </row>
    <row r="8" spans="1:5" ht="25.5" customHeight="1">
      <c r="A8" s="57"/>
      <c r="B8" s="57"/>
      <c r="C8" s="58"/>
      <c r="D8" s="59"/>
      <c r="E8" s="59"/>
    </row>
    <row r="9" spans="1:5" ht="25.5" customHeight="1">
      <c r="A9" s="57"/>
      <c r="B9" s="57"/>
      <c r="C9" s="58"/>
      <c r="D9" s="59"/>
      <c r="E9" s="59"/>
    </row>
    <row r="10" spans="1:5" ht="25.5" customHeight="1">
      <c r="A10" s="57"/>
      <c r="B10" s="57"/>
      <c r="C10" s="58"/>
      <c r="D10" s="59"/>
      <c r="E10" s="59"/>
    </row>
    <row r="11" spans="1:5" ht="25.5" customHeight="1">
      <c r="A11" s="57"/>
      <c r="B11" s="57"/>
      <c r="C11" s="58"/>
      <c r="D11" s="59"/>
      <c r="E11" s="59"/>
    </row>
    <row r="12" spans="1:5" ht="25.5" customHeight="1">
      <c r="A12" s="57"/>
      <c r="B12" s="57"/>
      <c r="C12" s="58"/>
      <c r="D12" s="59"/>
      <c r="E12" s="59"/>
    </row>
    <row r="13" spans="1:5" ht="25.5" customHeight="1">
      <c r="A13" s="28"/>
      <c r="B13" s="28" t="s">
        <v>40</v>
      </c>
      <c r="C13" s="59">
        <v>0</v>
      </c>
      <c r="D13" s="59">
        <v>0</v>
      </c>
      <c r="E13" s="59">
        <v>0</v>
      </c>
    </row>
  </sheetData>
  <sheetProtection/>
  <mergeCells count="3">
    <mergeCell ref="A1:E1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84" t="s">
        <v>136</v>
      </c>
      <c r="B1" s="84"/>
      <c r="C1" s="84"/>
      <c r="D1" s="84"/>
    </row>
    <row r="2" spans="1:4" ht="14.25">
      <c r="A2" s="85" t="s">
        <v>203</v>
      </c>
      <c r="B2" s="85"/>
      <c r="C2" s="85"/>
      <c r="D2" s="37" t="s">
        <v>1</v>
      </c>
    </row>
    <row r="3" spans="1:4" ht="13.5">
      <c r="A3" s="31" t="s">
        <v>2</v>
      </c>
      <c r="B3" s="31" t="s">
        <v>3</v>
      </c>
      <c r="C3" s="31" t="s">
        <v>4</v>
      </c>
      <c r="D3" s="31" t="s">
        <v>5</v>
      </c>
    </row>
    <row r="4" spans="1:4" ht="13.5">
      <c r="A4" s="31"/>
      <c r="B4" s="31" t="s">
        <v>137</v>
      </c>
      <c r="C4" s="39">
        <f>C5+C14+C15+C16+C17+C18+C19+C20</f>
        <v>739.4200000000001</v>
      </c>
      <c r="D4" s="33"/>
    </row>
    <row r="5" spans="1:4" ht="13.5">
      <c r="A5" s="36">
        <v>8</v>
      </c>
      <c r="B5" s="34" t="s">
        <v>138</v>
      </c>
      <c r="C5" s="40">
        <f>C6+C7+C8+C9+C10+C11+C12+C13</f>
        <v>739.4200000000001</v>
      </c>
      <c r="D5" s="34"/>
    </row>
    <row r="6" spans="1:4" ht="13.5">
      <c r="A6" s="36"/>
      <c r="B6" s="34" t="s">
        <v>139</v>
      </c>
      <c r="C6" s="45">
        <v>0</v>
      </c>
      <c r="D6" s="34"/>
    </row>
    <row r="7" spans="1:4" ht="13.5">
      <c r="A7" s="36"/>
      <c r="B7" s="34" t="s">
        <v>140</v>
      </c>
      <c r="C7" s="45">
        <v>315.42</v>
      </c>
      <c r="D7" s="34"/>
    </row>
    <row r="8" spans="1:4" ht="13.5">
      <c r="A8" s="36"/>
      <c r="B8" s="34" t="s">
        <v>141</v>
      </c>
      <c r="C8" s="45">
        <v>0</v>
      </c>
      <c r="D8" s="34"/>
    </row>
    <row r="9" spans="1:4" ht="13.5">
      <c r="A9" s="36"/>
      <c r="B9" s="34" t="s">
        <v>142</v>
      </c>
      <c r="C9" s="45">
        <v>0</v>
      </c>
      <c r="D9" s="34"/>
    </row>
    <row r="10" spans="1:4" ht="13.5">
      <c r="A10" s="36"/>
      <c r="B10" s="34" t="s">
        <v>143</v>
      </c>
      <c r="C10" s="45">
        <v>423</v>
      </c>
      <c r="D10" s="34"/>
    </row>
    <row r="11" spans="1:4" ht="13.5">
      <c r="A11" s="36"/>
      <c r="B11" s="34" t="s">
        <v>144</v>
      </c>
      <c r="C11" s="45">
        <v>0</v>
      </c>
      <c r="D11" s="34"/>
    </row>
    <row r="12" spans="1:4" ht="13.5">
      <c r="A12" s="36"/>
      <c r="B12" s="34" t="s">
        <v>145</v>
      </c>
      <c r="C12" s="45">
        <v>0</v>
      </c>
      <c r="D12" s="34"/>
    </row>
    <row r="13" spans="1:4" ht="13.5">
      <c r="A13" s="36"/>
      <c r="B13" s="34" t="s">
        <v>146</v>
      </c>
      <c r="C13" s="45">
        <v>1</v>
      </c>
      <c r="D13" s="34"/>
    </row>
    <row r="14" spans="1:4" ht="13.5">
      <c r="A14" s="36">
        <v>9</v>
      </c>
      <c r="B14" s="34" t="s">
        <v>147</v>
      </c>
      <c r="C14" s="45">
        <v>0</v>
      </c>
      <c r="D14" s="34"/>
    </row>
    <row r="15" spans="1:4" ht="13.5">
      <c r="A15" s="36">
        <v>10</v>
      </c>
      <c r="B15" s="34" t="s">
        <v>148</v>
      </c>
      <c r="C15" s="45">
        <v>0</v>
      </c>
      <c r="D15" s="34"/>
    </row>
    <row r="16" spans="1:4" ht="13.5">
      <c r="A16" s="36">
        <v>11</v>
      </c>
      <c r="B16" s="34" t="s">
        <v>149</v>
      </c>
      <c r="C16" s="45">
        <v>0</v>
      </c>
      <c r="D16" s="34"/>
    </row>
    <row r="17" spans="1:4" ht="13.5">
      <c r="A17" s="36">
        <v>12</v>
      </c>
      <c r="B17" s="34" t="s">
        <v>150</v>
      </c>
      <c r="C17" s="45">
        <v>0</v>
      </c>
      <c r="D17" s="34"/>
    </row>
    <row r="18" spans="1:4" ht="13.5">
      <c r="A18" s="36">
        <v>13</v>
      </c>
      <c r="B18" s="34" t="s">
        <v>151</v>
      </c>
      <c r="C18" s="45">
        <v>0</v>
      </c>
      <c r="D18" s="34"/>
    </row>
    <row r="19" spans="1:4" ht="13.5">
      <c r="A19" s="36">
        <v>14</v>
      </c>
      <c r="B19" s="34" t="s">
        <v>152</v>
      </c>
      <c r="C19" s="45">
        <v>0</v>
      </c>
      <c r="D19" s="34"/>
    </row>
    <row r="20" spans="1:4" ht="13.5">
      <c r="A20" s="36">
        <v>15</v>
      </c>
      <c r="B20" s="34" t="s">
        <v>153</v>
      </c>
      <c r="C20" s="45">
        <v>0</v>
      </c>
      <c r="D20" s="34"/>
    </row>
    <row r="21" spans="1:4" ht="13.5">
      <c r="A21" s="31"/>
      <c r="B21" s="31" t="s">
        <v>154</v>
      </c>
      <c r="C21" s="46">
        <f>C22+C23+C24+C25+C26+C27+C28</f>
        <v>739.4200000000001</v>
      </c>
      <c r="D21" s="33"/>
    </row>
    <row r="22" spans="1:4" ht="13.5">
      <c r="A22" s="36">
        <v>1</v>
      </c>
      <c r="B22" s="34" t="s">
        <v>155</v>
      </c>
      <c r="C22" s="45">
        <v>236.36</v>
      </c>
      <c r="D22" s="34"/>
    </row>
    <row r="23" spans="1:4" ht="13.5">
      <c r="A23" s="36">
        <v>2</v>
      </c>
      <c r="B23" s="34" t="s">
        <v>156</v>
      </c>
      <c r="C23" s="45">
        <v>80.06</v>
      </c>
      <c r="D23" s="34"/>
    </row>
    <row r="24" spans="1:4" ht="13.5">
      <c r="A24" s="36">
        <v>3</v>
      </c>
      <c r="B24" s="34" t="s">
        <v>157</v>
      </c>
      <c r="C24" s="45">
        <v>0</v>
      </c>
      <c r="D24" s="34"/>
    </row>
    <row r="25" spans="1:4" ht="13.5">
      <c r="A25" s="36">
        <v>4</v>
      </c>
      <c r="B25" s="34" t="s">
        <v>158</v>
      </c>
      <c r="C25" s="45">
        <v>423</v>
      </c>
      <c r="D25" s="34"/>
    </row>
    <row r="26" spans="1:4" ht="13.5">
      <c r="A26" s="36">
        <v>5</v>
      </c>
      <c r="B26" s="34" t="s">
        <v>159</v>
      </c>
      <c r="C26" s="45">
        <v>0</v>
      </c>
      <c r="D26" s="34"/>
    </row>
    <row r="27" spans="1:4" ht="13.5">
      <c r="A27" s="36">
        <v>6</v>
      </c>
      <c r="B27" s="34" t="s">
        <v>160</v>
      </c>
      <c r="C27" s="45">
        <v>0</v>
      </c>
      <c r="D27" s="34"/>
    </row>
    <row r="28" spans="1:4" ht="13.5">
      <c r="A28" s="36">
        <v>7</v>
      </c>
      <c r="B28" s="34" t="s">
        <v>161</v>
      </c>
      <c r="C28" s="45">
        <v>0</v>
      </c>
      <c r="D28" s="34"/>
    </row>
    <row r="29" spans="1:4" ht="13.5">
      <c r="A29" s="31"/>
      <c r="B29" s="31" t="s">
        <v>162</v>
      </c>
      <c r="C29" s="46">
        <f>C4-C21</f>
        <v>0</v>
      </c>
      <c r="D29" s="33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28" sqref="J28"/>
    </sheetView>
  </sheetViews>
  <sheetFormatPr defaultColWidth="9.00390625" defaultRowHeight="13.5"/>
  <sheetData>
    <row r="1" spans="1:14" ht="20.25">
      <c r="A1" s="86" t="s">
        <v>125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4.25">
      <c r="A2" s="66" t="s">
        <v>203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M2" s="69" t="s">
        <v>1</v>
      </c>
      <c r="N2" s="70"/>
    </row>
    <row r="3" spans="1:14" ht="13.5">
      <c r="A3" s="74" t="s">
        <v>126</v>
      </c>
      <c r="B3" s="74" t="s">
        <v>127</v>
      </c>
      <c r="C3" s="74" t="s">
        <v>40</v>
      </c>
      <c r="D3" s="71" t="s">
        <v>7</v>
      </c>
      <c r="E3" s="87"/>
      <c r="F3" s="87"/>
      <c r="G3" s="88"/>
      <c r="H3" s="74" t="s">
        <v>16</v>
      </c>
      <c r="I3" s="74" t="s">
        <v>17</v>
      </c>
      <c r="J3" s="74" t="s">
        <v>18</v>
      </c>
      <c r="K3" s="74" t="s">
        <v>19</v>
      </c>
      <c r="L3" s="74" t="s">
        <v>20</v>
      </c>
      <c r="M3" s="74" t="s">
        <v>21</v>
      </c>
      <c r="N3" s="74" t="s">
        <v>22</v>
      </c>
    </row>
    <row r="4" spans="1:14" ht="13.5">
      <c r="A4" s="89"/>
      <c r="B4" s="89"/>
      <c r="C4" s="89"/>
      <c r="D4" s="90" t="s">
        <v>37</v>
      </c>
      <c r="E4" s="92" t="s">
        <v>128</v>
      </c>
      <c r="F4" s="93"/>
      <c r="G4" s="94"/>
      <c r="H4" s="91"/>
      <c r="I4" s="89"/>
      <c r="J4" s="89"/>
      <c r="K4" s="89"/>
      <c r="L4" s="89"/>
      <c r="M4" s="89"/>
      <c r="N4" s="89"/>
    </row>
    <row r="5" spans="1:14" ht="25.5">
      <c r="A5" s="75"/>
      <c r="B5" s="75"/>
      <c r="C5" s="75"/>
      <c r="D5" s="75"/>
      <c r="E5" s="1" t="s">
        <v>129</v>
      </c>
      <c r="F5" s="1" t="s">
        <v>130</v>
      </c>
      <c r="G5" s="1" t="s">
        <v>131</v>
      </c>
      <c r="H5" s="75"/>
      <c r="I5" s="75"/>
      <c r="J5" s="75"/>
      <c r="K5" s="75"/>
      <c r="L5" s="75"/>
      <c r="M5" s="75"/>
      <c r="N5" s="75"/>
    </row>
    <row r="6" spans="1:14" ht="13.5">
      <c r="A6" s="2">
        <v>917</v>
      </c>
      <c r="B6" s="56" t="s">
        <v>163</v>
      </c>
      <c r="C6" s="30">
        <f>D6+H6+I6+J6+K6+L6+M6+N6</f>
        <v>739.42</v>
      </c>
      <c r="D6" s="42">
        <v>739.42</v>
      </c>
      <c r="E6" s="4">
        <v>315.42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</row>
    <row r="7" spans="1:14" ht="13.5">
      <c r="A7" s="2"/>
      <c r="B7" s="1" t="s">
        <v>132</v>
      </c>
      <c r="C7" s="5">
        <v>739.42</v>
      </c>
      <c r="D7" s="42">
        <v>739.42</v>
      </c>
      <c r="E7" s="5">
        <v>315.42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</row>
  </sheetData>
  <sheetProtection/>
  <mergeCells count="16">
    <mergeCell ref="D4:D5"/>
    <mergeCell ref="H3:H5"/>
    <mergeCell ref="M3:M5"/>
    <mergeCell ref="N3:N5"/>
    <mergeCell ref="E4:G4"/>
    <mergeCell ref="L3:L5"/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I11" sqref="I11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86" t="s">
        <v>133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4.25">
      <c r="A2" s="66" t="s">
        <v>203</v>
      </c>
      <c r="B2" s="67"/>
      <c r="C2" s="67"/>
      <c r="D2" s="67"/>
      <c r="E2" s="67"/>
      <c r="F2" s="67"/>
      <c r="G2" s="67"/>
      <c r="H2" s="68"/>
      <c r="I2" s="69" t="s">
        <v>1</v>
      </c>
      <c r="J2" s="95"/>
      <c r="K2" s="70"/>
    </row>
    <row r="3" spans="1:11" ht="13.5">
      <c r="A3" s="74" t="s">
        <v>126</v>
      </c>
      <c r="B3" s="74" t="s">
        <v>127</v>
      </c>
      <c r="C3" s="74" t="s">
        <v>40</v>
      </c>
      <c r="D3" s="74" t="s">
        <v>24</v>
      </c>
      <c r="E3" s="74" t="s">
        <v>25</v>
      </c>
      <c r="F3" s="74" t="s">
        <v>26</v>
      </c>
      <c r="G3" s="71" t="s">
        <v>27</v>
      </c>
      <c r="H3" s="73"/>
      <c r="I3" s="74" t="s">
        <v>28</v>
      </c>
      <c r="J3" s="74" t="s">
        <v>29</v>
      </c>
      <c r="K3" s="74" t="s">
        <v>30</v>
      </c>
    </row>
    <row r="4" spans="1:11" ht="25.5">
      <c r="A4" s="75"/>
      <c r="B4" s="75"/>
      <c r="C4" s="75"/>
      <c r="D4" s="75"/>
      <c r="E4" s="75"/>
      <c r="F4" s="75"/>
      <c r="G4" s="1" t="s">
        <v>37</v>
      </c>
      <c r="H4" s="1" t="s">
        <v>134</v>
      </c>
      <c r="I4" s="75"/>
      <c r="J4" s="75"/>
      <c r="K4" s="75"/>
    </row>
    <row r="5" spans="1:11" ht="13.5">
      <c r="A5" s="2">
        <v>917</v>
      </c>
      <c r="B5" s="56" t="s">
        <v>163</v>
      </c>
      <c r="C5" s="30">
        <f>D5+E5+F5+G5+I5+J5+K5</f>
        <v>739.4200000000001</v>
      </c>
      <c r="D5" s="4">
        <v>236.36</v>
      </c>
      <c r="E5" s="4">
        <v>80.06</v>
      </c>
      <c r="F5" s="4">
        <v>0</v>
      </c>
      <c r="G5" s="4">
        <v>423</v>
      </c>
      <c r="H5" s="4">
        <v>0</v>
      </c>
      <c r="I5" s="4">
        <v>0</v>
      </c>
      <c r="J5" s="4">
        <v>0</v>
      </c>
      <c r="K5" s="4">
        <v>0</v>
      </c>
    </row>
    <row r="6" spans="1:11" ht="13.5">
      <c r="A6" s="2"/>
      <c r="B6" s="1" t="s">
        <v>132</v>
      </c>
      <c r="C6" s="5">
        <v>739.42</v>
      </c>
      <c r="D6" s="5">
        <v>236.36</v>
      </c>
      <c r="E6" s="5">
        <v>80.06</v>
      </c>
      <c r="F6" s="5">
        <v>0</v>
      </c>
      <c r="G6" s="5">
        <v>423</v>
      </c>
      <c r="H6" s="5">
        <v>0</v>
      </c>
      <c r="I6" s="5">
        <v>0</v>
      </c>
      <c r="J6" s="5">
        <v>0</v>
      </c>
      <c r="K6" s="5">
        <v>0</v>
      </c>
    </row>
  </sheetData>
  <sheetProtection/>
  <mergeCells count="13">
    <mergeCell ref="A1:K1"/>
    <mergeCell ref="A2:H2"/>
    <mergeCell ref="I2:K2"/>
    <mergeCell ref="G3:H3"/>
    <mergeCell ref="A3:A4"/>
    <mergeCell ref="F3:F4"/>
    <mergeCell ref="I3:I4"/>
    <mergeCell ref="J3:J4"/>
    <mergeCell ref="K3:K4"/>
    <mergeCell ref="B3:B4"/>
    <mergeCell ref="C3:C4"/>
    <mergeCell ref="D3:D4"/>
    <mergeCell ref="E3:E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2015-11-25T12:06:33Z</cp:lastPrinted>
  <dcterms:created xsi:type="dcterms:W3CDTF">2006-09-16T00:00:00Z</dcterms:created>
  <dcterms:modified xsi:type="dcterms:W3CDTF">2015-11-28T14:23:13Z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