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<sst xmlns="http://schemas.openxmlformats.org/spreadsheetml/2006/main" count="232" uniqueCount="177">
  <si>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</si>
  <si>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</si>
  <si>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</si>
  <si>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</si>
  <si>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</si>
  <si>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</si>
  <si>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</si>
  <si>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</si>
  <si>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</si>
  <si>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</si>
  <si>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</si>
  <si>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</si>
  <si>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</si>
  <si>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</si>
  <si>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</si>
  <si>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</si>
  <si>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</si>
  <si>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</si>
  <si>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</si>
  <si>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</si>
  <si>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</si>
  <si>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</si>
  <si>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</si>
  <si>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</si>
  <si>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</si>
  <si>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</si>
  <si>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</si>
  <si>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</si>
  <si>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</si>
  <si>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</si>
  <si>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</si>
  <si>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</si>
  <si>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</si>
  <si>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</si>
  <si>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</si>
  <si>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</si>
  <si>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</si>
  <si>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</si>
  <si>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</si>
  <si>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</si>
  <si>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</si>
  <si>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</si>
  <si>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</si>
  <si>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</si>
  <si>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</si>
  <si>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</si>
  <si>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</si>
  <si>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</si>
  <si>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</si>
  <si>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</si>
  <si>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</si>
  <si>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</si>
  <si>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</si>
  <si>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</si>
  <si>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</si>
  <si>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</si>
  <si>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</si>
  <si>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</si>
  <si>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</si>
  <si>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</si>
  <si>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</si>
  <si>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</si>
  <si>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</si>
  <si>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</si>
  <si>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</si>
  <si>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</si>
  <si>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</si>
  <si>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</si>
  <si>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</si>
  <si>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</si>
  <si>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</si>
  <si>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</si>
  <si>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</si>
  <si>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</si>
  <si>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</si>
  <si>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</si>
  <si>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</si>
  <si>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</si>
  <si>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</si>
  <si>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</si>
  <si>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</si>
  <si>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</si>
  <si>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</si>
  <si>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</si>
  <si>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</si>
  <si>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</si>
  <si>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</si>
  <si>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</si>
  <si>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</si>
  <si>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</si>
  <si>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</si>
  <si>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</si>
  <si>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</si>
  <si>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</si>
  <si>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</si>
  <si>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</si>
  <si>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</si>
  <si>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</si>
  <si>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</si>
  <si>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</si>
  <si>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</si>
  <si>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</si>
  <si>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</si>
  <si>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</si>
  <si>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</si>
  <si>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</si>
  <si>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</si>
  <si>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</si>
  <si>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</si>
  <si>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</si>
  <si>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</si>
  <si>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</si>
  <si>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</si>
  <si>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</si>
  <si>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</si>
  <si>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</si>
  <si>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</si>
  <si>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</si>
  <si>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</si>
  <si>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</si>
  <si>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</si>
  <si>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</si>
  <si>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</si>
  <si>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</si>
  <si>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</si>
  <si>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</si>
  <si>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</si>
  <si>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</si>
  <si>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</si>
  <si>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</si>
  <si>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</si>
  <si>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</si>
  <si>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</si>
  <si>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</si>
  <si>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</si>
  <si>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</si>
  <si>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</si>
  <si>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2014年公务用车运行经费预算安排万元，2015年同比：增减原因：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</si>
  <si>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</si>
  <si>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</si>
  <si>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</si>
  <si>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</si>
  <si>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</si>
  <si>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</si>
  <si>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</si>
  <si>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</si>
  <si>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</si>
  <si>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</si>
  <si>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</si>
  <si>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</si>
  <si>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</si>
  <si>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</si>
  <si>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</si>
  <si>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</si>
  <si>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</si>
  <si>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</si>
  <si>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</si>
  <si>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</si>
  <si>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</si>
  <si>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</si>
  <si>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</si>
  <si>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</si>
  <si>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</si>
  <si>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</si>
  <si>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</si>
  <si>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本单位人员各项支出</t>
  </si>
  <si>
    <t>正常公用经费支出</t>
  </si>
  <si>
    <t>工业经济运行督导工作经费</t>
  </si>
  <si>
    <t>承德县工业和信息信局</t>
  </si>
  <si>
    <t>承德县工业和信息化局</t>
  </si>
  <si>
    <t>单位名称：承德县工业和信息化局</t>
  </si>
  <si>
    <t>政府性基金预算支出表</t>
  </si>
  <si>
    <t>单位名称：</t>
  </si>
  <si>
    <t>单位名称:工信局</t>
  </si>
  <si>
    <t>工信局</t>
  </si>
  <si>
    <t>工信局</t>
  </si>
  <si>
    <t>单位名称：工信局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</si>
</sst>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173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/>
      <c r="D4" s="8"/>
    </row>
    <row r="5" spans="1:4" ht="13.5">
      <c r="A5" s="3">
        <v>8</v>
      </c>
      <c r="B5" s="4" t="s">
        <v>7</v>
      </c>
      <c r="C5" s="5">
        <v>321.73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321.73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/>
      <c r="D21" s="8"/>
    </row>
    <row r="22" spans="1:4" ht="13.5">
      <c r="A22" s="3">
        <v>1</v>
      </c>
      <c r="B22" s="4" t="s">
        <v>24</v>
      </c>
      <c r="C22" s="5">
        <v>290.18</v>
      </c>
      <c r="D22" s="4"/>
    </row>
    <row r="23" spans="1:4" ht="13.5">
      <c r="A23" s="3">
        <v>2</v>
      </c>
      <c r="B23" s="4" t="s">
        <v>25</v>
      </c>
      <c r="C23" s="5">
        <v>16.55</v>
      </c>
      <c r="D23" s="4"/>
    </row>
    <row r="24" spans="1:4" ht="13.5">
      <c r="A24" s="3">
        <v>3</v>
      </c>
      <c r="B24" s="4" t="s">
        <v>26</v>
      </c>
      <c r="C24" s="5">
        <v>15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1:5" ht="15" customHeight="1">
      <c r="A2" s="28" t="s">
        <v>135</v>
      </c>
      <c r="B2" s="29" t="s">
        <v>174</v>
      </c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2150501</v>
      </c>
      <c r="B5" s="32" t="s">
        <v>165</v>
      </c>
      <c r="C5" s="33">
        <v>290.18</v>
      </c>
      <c r="D5" s="34"/>
      <c r="E5" s="34"/>
    </row>
    <row r="6" spans="1:5" ht="27" customHeight="1">
      <c r="A6" s="32"/>
      <c r="B6" s="32" t="s">
        <v>166</v>
      </c>
      <c r="C6" s="33">
        <v>16.55</v>
      </c>
      <c r="D6" s="34"/>
      <c r="E6" s="34"/>
    </row>
    <row r="7" spans="1:5" ht="27" customHeight="1">
      <c r="A7" s="32"/>
      <c r="B7" s="32" t="s">
        <v>167</v>
      </c>
      <c r="C7" s="33">
        <v>15</v>
      </c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321.73</v>
      </c>
      <c r="D13" s="34"/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7" sqref="A7:A66"/>
    </sheetView>
  </sheetViews>
  <sheetFormatPr defaultColWidth="9.140625" defaultRowHeight="15"/>
  <cols>
    <col min="1" max="1" width="17.28125" style="0" bestFit="1" customWidth="1"/>
    <col min="2" max="2" width="13.28125" style="0" customWidth="1"/>
    <col min="3" max="3" width="8.140625" style="25" customWidth="1"/>
    <col min="4" max="4" width="30.57421875" style="0" bestFit="1" customWidth="1"/>
    <col min="5" max="5" width="8.2812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 t="s">
        <v>170</v>
      </c>
      <c r="B2" s="37"/>
      <c r="C2" s="37"/>
      <c r="D2" s="37"/>
      <c r="E2" s="37"/>
      <c r="F2" s="37"/>
      <c r="G2" s="38"/>
      <c r="H2" s="41" t="s">
        <v>1</v>
      </c>
      <c r="I2" s="42"/>
    </row>
    <row r="3" spans="1:9" ht="13.5">
      <c r="A3" s="46" t="s">
        <v>42</v>
      </c>
      <c r="B3" s="46" t="s">
        <v>43</v>
      </c>
      <c r="C3" s="46" t="s">
        <v>44</v>
      </c>
      <c r="D3" s="46" t="s">
        <v>45</v>
      </c>
      <c r="E3" s="43" t="s">
        <v>46</v>
      </c>
      <c r="F3" s="44"/>
      <c r="G3" s="44"/>
      <c r="H3" s="44"/>
      <c r="I3" s="45"/>
    </row>
    <row r="4" spans="1:9" ht="13.5">
      <c r="A4" s="47"/>
      <c r="B4" s="47"/>
      <c r="C4" s="47"/>
      <c r="D4" s="4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290.18</v>
      </c>
      <c r="F5" s="6">
        <v>290.18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f>E7+E8+E9+E14+E15+E22</f>
        <v>226.7</v>
      </c>
      <c r="F6" s="5">
        <v>226.7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f>F7</f>
        <v>61.56</v>
      </c>
      <c r="F7" s="5">
        <v>61.56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f aca="true" t="shared" si="0" ref="E8:E65">F8</f>
        <v>56.68</v>
      </c>
      <c r="F8" s="5">
        <v>56.68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>
        <f t="shared" si="0"/>
        <v>18.21</v>
      </c>
      <c r="F9" s="5">
        <v>18.21</v>
      </c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>
        <f t="shared" si="0"/>
        <v>0</v>
      </c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>
        <f t="shared" si="0"/>
        <v>0</v>
      </c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>
        <f t="shared" si="0"/>
        <v>0</v>
      </c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>
        <f t="shared" si="0"/>
        <v>0</v>
      </c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f t="shared" si="0"/>
        <v>4.98</v>
      </c>
      <c r="F14" s="5">
        <v>4.98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>
        <f t="shared" si="0"/>
        <v>27.45</v>
      </c>
      <c r="F15" s="5">
        <v>27.45</v>
      </c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>
        <f t="shared" si="0"/>
        <v>0</v>
      </c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>
        <f t="shared" si="0"/>
        <v>0</v>
      </c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>
        <f t="shared" si="0"/>
        <v>0</v>
      </c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>
        <f t="shared" si="0"/>
        <v>0</v>
      </c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>
        <f t="shared" si="0"/>
        <v>0</v>
      </c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>
        <f t="shared" si="0"/>
        <v>0</v>
      </c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>
        <f t="shared" si="0"/>
        <v>57.82</v>
      </c>
      <c r="F22" s="5">
        <v>57.82</v>
      </c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>
        <f t="shared" si="0"/>
        <v>0</v>
      </c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>
        <f t="shared" si="0"/>
        <v>0</v>
      </c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>
        <f t="shared" si="0"/>
        <v>0</v>
      </c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>
        <f t="shared" si="0"/>
        <v>0</v>
      </c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>
        <f t="shared" si="0"/>
        <v>0</v>
      </c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f t="shared" si="0"/>
        <v>63.48</v>
      </c>
      <c r="F28" s="5">
        <f>F29+F31+F34+F35</f>
        <v>63.48</v>
      </c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>
        <f t="shared" si="0"/>
        <v>38.03</v>
      </c>
      <c r="F29" s="5">
        <v>38.03</v>
      </c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>
        <f t="shared" si="0"/>
        <v>0</v>
      </c>
      <c r="F30" s="5"/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>
        <f t="shared" si="0"/>
        <v>4.32</v>
      </c>
      <c r="F31" s="5">
        <v>4.32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>
        <f t="shared" si="0"/>
        <v>0</v>
      </c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>
        <f t="shared" si="0"/>
        <v>0</v>
      </c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f t="shared" si="0"/>
        <v>10.34</v>
      </c>
      <c r="F34" s="5">
        <v>10.34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f t="shared" si="0"/>
        <v>10.79</v>
      </c>
      <c r="F35" s="5">
        <v>10.79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5">
        <f>E37+E59</f>
        <v>31.549999999999997</v>
      </c>
      <c r="F36" s="6">
        <v>31.55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f>F37</f>
        <v>21.549999999999997</v>
      </c>
      <c r="F37" s="5">
        <f>F38+F42+F43+F44+F47+F51+F52+F55</f>
        <v>21.549999999999997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f t="shared" si="0"/>
        <v>4.1</v>
      </c>
      <c r="F38" s="5">
        <v>4.1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>
        <f t="shared" si="0"/>
        <v>0</v>
      </c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>
        <f t="shared" si="0"/>
        <v>0</v>
      </c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>
        <f t="shared" si="0"/>
        <v>0</v>
      </c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>
        <f t="shared" si="0"/>
        <v>0.3</v>
      </c>
      <c r="F42" s="5">
        <v>0.3</v>
      </c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>
        <f t="shared" si="0"/>
        <v>2.4</v>
      </c>
      <c r="F43" s="5">
        <v>2.4</v>
      </c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f t="shared" si="0"/>
        <v>3.93</v>
      </c>
      <c r="F44" s="5">
        <v>3.93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>
        <f t="shared" si="0"/>
        <v>0</v>
      </c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>
        <f t="shared" si="0"/>
        <v>0</v>
      </c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>
        <f t="shared" si="0"/>
        <v>3.52</v>
      </c>
      <c r="F47" s="5">
        <v>3.52</v>
      </c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>
        <f t="shared" si="0"/>
        <v>0</v>
      </c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>
        <f t="shared" si="0"/>
        <v>0</v>
      </c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>
        <f t="shared" si="0"/>
        <v>0</v>
      </c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>
        <f t="shared" si="0"/>
        <v>5.4</v>
      </c>
      <c r="F51" s="5">
        <v>5.4</v>
      </c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>
        <f t="shared" si="0"/>
        <v>1.5</v>
      </c>
      <c r="F52" s="5">
        <v>1.5</v>
      </c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>
        <f t="shared" si="0"/>
        <v>0</v>
      </c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>
        <f t="shared" si="0"/>
        <v>0</v>
      </c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>
        <f t="shared" si="0"/>
        <v>0.4</v>
      </c>
      <c r="F55" s="5">
        <v>0.4</v>
      </c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>
        <f t="shared" si="0"/>
        <v>0</v>
      </c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f t="shared" si="0"/>
        <v>0</v>
      </c>
      <c r="F57" s="5"/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>
        <f t="shared" si="0"/>
        <v>0</v>
      </c>
      <c r="F58" s="5"/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f t="shared" si="0"/>
        <v>10</v>
      </c>
      <c r="F59" s="5">
        <v>10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f t="shared" si="0"/>
        <v>0</v>
      </c>
      <c r="F60" s="5"/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>
        <f t="shared" si="0"/>
        <v>0</v>
      </c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>
        <f t="shared" si="0"/>
        <v>0</v>
      </c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>
        <f t="shared" si="0"/>
        <v>0</v>
      </c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>
        <f t="shared" si="0"/>
        <v>0</v>
      </c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>
        <f t="shared" si="0"/>
        <v>0</v>
      </c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:E4"/>
    </sheetView>
  </sheetViews>
  <sheetFormatPr defaultColWidth="7.57421875" defaultRowHeight="15"/>
  <cols>
    <col min="1" max="1" width="12.421875" style="12" customWidth="1"/>
    <col min="2" max="2" width="7.57421875" style="11" customWidth="1"/>
    <col min="3" max="3" width="7.4218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48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9" customFormat="1" ht="25.5" customHeight="1">
      <c r="A3" s="50" t="s">
        <v>136</v>
      </c>
      <c r="B3" s="5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51" t="s">
        <v>174</v>
      </c>
      <c r="C4" s="51"/>
      <c r="D4" s="51"/>
      <c r="E4" s="51"/>
      <c r="F4" s="15"/>
      <c r="G4" s="15"/>
      <c r="H4" s="16"/>
      <c r="I4" s="16"/>
      <c r="J4" s="16"/>
      <c r="K4" s="52" t="s">
        <v>1</v>
      </c>
      <c r="L4" s="52"/>
    </row>
    <row r="5" spans="1:12" s="9" customFormat="1" ht="21" customHeight="1">
      <c r="A5" s="54" t="s">
        <v>111</v>
      </c>
      <c r="B5" s="53" t="s">
        <v>112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40</v>
      </c>
      <c r="C6" s="53" t="s">
        <v>113</v>
      </c>
      <c r="D6" s="53"/>
      <c r="E6" s="53"/>
      <c r="F6" s="53"/>
      <c r="G6" s="53"/>
      <c r="H6" s="53" t="s">
        <v>114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f>C9</f>
        <v>12</v>
      </c>
      <c r="C8" s="21">
        <v>12</v>
      </c>
      <c r="D8" s="21"/>
      <c r="E8" s="21"/>
      <c r="F8" s="21">
        <v>6.5</v>
      </c>
      <c r="G8" s="21">
        <v>5.5</v>
      </c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>
        <v>12</v>
      </c>
      <c r="C9" s="21">
        <f>F9+G9</f>
        <v>12</v>
      </c>
      <c r="D9" s="21"/>
      <c r="E9" s="21"/>
      <c r="F9" s="21">
        <v>6.5</v>
      </c>
      <c r="G9" s="21">
        <v>5.5</v>
      </c>
      <c r="H9" s="21"/>
      <c r="I9" s="21"/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137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58" t="s">
        <v>171</v>
      </c>
      <c r="B1" s="58"/>
      <c r="C1" s="58"/>
      <c r="D1" s="58"/>
      <c r="E1" s="58"/>
    </row>
    <row r="2" spans="1:5" ht="15" customHeight="1">
      <c r="A2" s="28" t="s">
        <v>172</v>
      </c>
      <c r="B2" s="29" t="s">
        <v>175</v>
      </c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138</v>
      </c>
      <c r="B1" s="35"/>
      <c r="C1" s="35"/>
      <c r="D1" s="35"/>
    </row>
    <row r="2" spans="1:4" ht="14.25">
      <c r="A2" s="36" t="s">
        <v>176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139</v>
      </c>
      <c r="C4" s="6">
        <f>C7</f>
        <v>321.73</v>
      </c>
      <c r="D4" s="8"/>
    </row>
    <row r="5" spans="1:4" ht="13.5">
      <c r="A5" s="3">
        <v>8</v>
      </c>
      <c r="B5" s="4" t="s">
        <v>140</v>
      </c>
      <c r="C5" s="5"/>
      <c r="D5" s="4"/>
    </row>
    <row r="6" spans="1:4" ht="13.5">
      <c r="A6" s="3"/>
      <c r="B6" s="4" t="s">
        <v>141</v>
      </c>
      <c r="C6" s="5"/>
      <c r="D6" s="4"/>
    </row>
    <row r="7" spans="1:4" ht="13.5">
      <c r="A7" s="3"/>
      <c r="B7" s="4" t="s">
        <v>142</v>
      </c>
      <c r="C7" s="5">
        <v>321.73</v>
      </c>
      <c r="D7" s="4"/>
    </row>
    <row r="8" spans="1:4" ht="13.5">
      <c r="A8" s="3"/>
      <c r="B8" s="4" t="s">
        <v>143</v>
      </c>
      <c r="C8" s="5"/>
      <c r="D8" s="4"/>
    </row>
    <row r="9" spans="1:4" ht="13.5">
      <c r="A9" s="3"/>
      <c r="B9" s="4" t="s">
        <v>144</v>
      </c>
      <c r="C9" s="5"/>
      <c r="D9" s="4"/>
    </row>
    <row r="10" spans="1:4" ht="13.5">
      <c r="A10" s="3"/>
      <c r="B10" s="4" t="s">
        <v>145</v>
      </c>
      <c r="C10" s="5"/>
      <c r="D10" s="4"/>
    </row>
    <row r="11" spans="1:4" ht="13.5">
      <c r="A11" s="3"/>
      <c r="B11" s="4" t="s">
        <v>146</v>
      </c>
      <c r="C11" s="5"/>
      <c r="D11" s="4"/>
    </row>
    <row r="12" spans="1:4" ht="13.5">
      <c r="A12" s="3"/>
      <c r="B12" s="4" t="s">
        <v>147</v>
      </c>
      <c r="C12" s="5"/>
      <c r="D12" s="4"/>
    </row>
    <row r="13" spans="1:4" ht="13.5">
      <c r="A13" s="3"/>
      <c r="B13" s="4" t="s">
        <v>148</v>
      </c>
      <c r="C13" s="6"/>
      <c r="D13" s="4"/>
    </row>
    <row r="14" spans="1:4" ht="13.5">
      <c r="A14" s="3">
        <v>9</v>
      </c>
      <c r="B14" s="4" t="s">
        <v>149</v>
      </c>
      <c r="C14" s="5"/>
      <c r="D14" s="4"/>
    </row>
    <row r="15" spans="1:4" ht="13.5">
      <c r="A15" s="3">
        <v>10</v>
      </c>
      <c r="B15" s="4" t="s">
        <v>150</v>
      </c>
      <c r="C15" s="5"/>
      <c r="D15" s="4"/>
    </row>
    <row r="16" spans="1:4" ht="13.5">
      <c r="A16" s="3">
        <v>11</v>
      </c>
      <c r="B16" s="4" t="s">
        <v>151</v>
      </c>
      <c r="C16" s="5"/>
      <c r="D16" s="4"/>
    </row>
    <row r="17" spans="1:4" ht="13.5">
      <c r="A17" s="3">
        <v>12</v>
      </c>
      <c r="B17" s="4" t="s">
        <v>152</v>
      </c>
      <c r="C17" s="5"/>
      <c r="D17" s="4"/>
    </row>
    <row r="18" spans="1:4" ht="13.5">
      <c r="A18" s="3">
        <v>13</v>
      </c>
      <c r="B18" s="4" t="s">
        <v>153</v>
      </c>
      <c r="C18" s="5"/>
      <c r="D18" s="4"/>
    </row>
    <row r="19" spans="1:4" ht="13.5">
      <c r="A19" s="3">
        <v>14</v>
      </c>
      <c r="B19" s="4" t="s">
        <v>154</v>
      </c>
      <c r="C19" s="5"/>
      <c r="D19" s="4"/>
    </row>
    <row r="20" spans="1:4" ht="13.5">
      <c r="A20" s="3">
        <v>15</v>
      </c>
      <c r="B20" s="4" t="s">
        <v>155</v>
      </c>
      <c r="C20" s="5"/>
      <c r="D20" s="4"/>
    </row>
    <row r="21" spans="1:4" ht="13.5">
      <c r="A21" s="1"/>
      <c r="B21" s="2" t="s">
        <v>156</v>
      </c>
      <c r="C21" s="6">
        <f>C22+C23+C24</f>
        <v>321.73</v>
      </c>
      <c r="D21" s="8"/>
    </row>
    <row r="22" spans="1:4" ht="13.5">
      <c r="A22" s="3">
        <v>1</v>
      </c>
      <c r="B22" s="4" t="s">
        <v>157</v>
      </c>
      <c r="C22" s="5">
        <v>290.18</v>
      </c>
      <c r="D22" s="4"/>
    </row>
    <row r="23" spans="1:4" ht="13.5">
      <c r="A23" s="3">
        <v>2</v>
      </c>
      <c r="B23" s="4" t="s">
        <v>158</v>
      </c>
      <c r="C23" s="5">
        <v>16.55</v>
      </c>
      <c r="D23" s="4"/>
    </row>
    <row r="24" spans="1:4" ht="13.5">
      <c r="A24" s="3">
        <v>3</v>
      </c>
      <c r="B24" s="4" t="s">
        <v>159</v>
      </c>
      <c r="C24" s="5">
        <v>15</v>
      </c>
      <c r="D24" s="4"/>
    </row>
    <row r="25" spans="1:4" ht="13.5">
      <c r="A25" s="3">
        <v>4</v>
      </c>
      <c r="B25" s="4" t="s">
        <v>160</v>
      </c>
      <c r="C25" s="5"/>
      <c r="D25" s="4"/>
    </row>
    <row r="26" spans="1:4" ht="13.5">
      <c r="A26" s="3">
        <v>5</v>
      </c>
      <c r="B26" s="4" t="s">
        <v>161</v>
      </c>
      <c r="C26" s="5"/>
      <c r="D26" s="4"/>
    </row>
    <row r="27" spans="1:4" ht="13.5">
      <c r="A27" s="3">
        <v>6</v>
      </c>
      <c r="B27" s="4" t="s">
        <v>162</v>
      </c>
      <c r="C27" s="5"/>
      <c r="D27" s="4"/>
    </row>
    <row r="28" spans="1:4" ht="13.5">
      <c r="A28" s="3">
        <v>7</v>
      </c>
      <c r="B28" s="4" t="s">
        <v>163</v>
      </c>
      <c r="C28" s="5"/>
      <c r="D28" s="4"/>
    </row>
    <row r="29" spans="1:4" ht="13.5">
      <c r="A29" s="1"/>
      <c r="B29" s="2" t="s">
        <v>164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14" sqref="D14"/>
    </sheetView>
  </sheetViews>
  <sheetFormatPr defaultColWidth="9.00390625" defaultRowHeight="15"/>
  <sheetData>
    <row r="1" spans="1:14" ht="20.25">
      <c r="A1" s="59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>
      <c r="A2" s="36" t="s">
        <v>176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6" t="s">
        <v>126</v>
      </c>
      <c r="B3" s="46" t="s">
        <v>127</v>
      </c>
      <c r="C3" s="46" t="s">
        <v>40</v>
      </c>
      <c r="D3" s="43" t="s">
        <v>7</v>
      </c>
      <c r="E3" s="60"/>
      <c r="F3" s="60"/>
      <c r="G3" s="61"/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</row>
    <row r="4" spans="1:14" ht="13.5">
      <c r="A4" s="62"/>
      <c r="B4" s="62"/>
      <c r="C4" s="62"/>
      <c r="D4" s="63" t="s">
        <v>37</v>
      </c>
      <c r="E4" s="65" t="s">
        <v>128</v>
      </c>
      <c r="F4" s="66"/>
      <c r="G4" s="67"/>
      <c r="H4" s="64"/>
      <c r="I4" s="62"/>
      <c r="J4" s="62"/>
      <c r="K4" s="62"/>
      <c r="L4" s="62"/>
      <c r="M4" s="62"/>
      <c r="N4" s="62"/>
    </row>
    <row r="5" spans="1:14" ht="25.5">
      <c r="A5" s="47"/>
      <c r="B5" s="47"/>
      <c r="C5" s="47"/>
      <c r="D5" s="47"/>
      <c r="E5" s="2" t="s">
        <v>129</v>
      </c>
      <c r="F5" s="2" t="s">
        <v>130</v>
      </c>
      <c r="G5" s="2" t="s">
        <v>131</v>
      </c>
      <c r="H5" s="47"/>
      <c r="I5" s="47"/>
      <c r="J5" s="47"/>
      <c r="K5" s="47"/>
      <c r="L5" s="47"/>
      <c r="M5" s="47"/>
      <c r="N5" s="47"/>
    </row>
    <row r="6" spans="1:14" ht="38.25">
      <c r="A6" s="3">
        <v>471002</v>
      </c>
      <c r="B6" s="4" t="s">
        <v>168</v>
      </c>
      <c r="C6" s="5">
        <f>E6</f>
        <v>321.73</v>
      </c>
      <c r="D6" s="5">
        <f>E6</f>
        <v>321.73</v>
      </c>
      <c r="E6" s="5">
        <v>321.73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2" activeCellId="1" sqref="A2:H2 B11:B12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36" t="s">
        <v>176</v>
      </c>
      <c r="B2" s="37"/>
      <c r="C2" s="37"/>
      <c r="D2" s="37"/>
      <c r="E2" s="37"/>
      <c r="F2" s="37"/>
      <c r="G2" s="37"/>
      <c r="H2" s="38"/>
      <c r="I2" s="41" t="s">
        <v>1</v>
      </c>
      <c r="J2" s="68"/>
      <c r="K2" s="42"/>
    </row>
    <row r="3" spans="1:11" ht="13.5">
      <c r="A3" s="46" t="s">
        <v>126</v>
      </c>
      <c r="B3" s="46" t="s">
        <v>127</v>
      </c>
      <c r="C3" s="46" t="s">
        <v>40</v>
      </c>
      <c r="D3" s="46" t="s">
        <v>24</v>
      </c>
      <c r="E3" s="46" t="s">
        <v>25</v>
      </c>
      <c r="F3" s="46" t="s">
        <v>26</v>
      </c>
      <c r="G3" s="43" t="s">
        <v>27</v>
      </c>
      <c r="H3" s="45"/>
      <c r="I3" s="46" t="s">
        <v>28</v>
      </c>
      <c r="J3" s="46" t="s">
        <v>29</v>
      </c>
      <c r="K3" s="46" t="s">
        <v>30</v>
      </c>
    </row>
    <row r="4" spans="1:11" ht="25.5">
      <c r="A4" s="47"/>
      <c r="B4" s="47"/>
      <c r="C4" s="47"/>
      <c r="D4" s="47"/>
      <c r="E4" s="47"/>
      <c r="F4" s="47"/>
      <c r="G4" s="2" t="s">
        <v>37</v>
      </c>
      <c r="H4" s="2" t="s">
        <v>134</v>
      </c>
      <c r="I4" s="47"/>
      <c r="J4" s="47"/>
      <c r="K4" s="47"/>
    </row>
    <row r="5" spans="1:11" ht="25.5">
      <c r="A5" s="3">
        <v>471002</v>
      </c>
      <c r="B5" s="4" t="s">
        <v>169</v>
      </c>
      <c r="C5" s="5">
        <f>D5+E5+F5</f>
        <v>321.73</v>
      </c>
      <c r="D5" s="5">
        <v>290.18</v>
      </c>
      <c r="E5" s="5">
        <v>16.55</v>
      </c>
      <c r="F5" s="5">
        <v>15</v>
      </c>
      <c r="G5" s="5"/>
      <c r="H5" s="5"/>
      <c r="I5" s="5"/>
      <c r="J5" s="5"/>
      <c r="K5" s="5"/>
    </row>
    <row r="6" spans="1:11" ht="13.5">
      <c r="A6" s="1"/>
      <c r="B6" s="2" t="s">
        <v>132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F3:F4"/>
    <mergeCell ref="I3:I4"/>
    <mergeCell ref="J3:J4"/>
    <mergeCell ref="K3:K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2015-11-25T12:06:33Z</cp:lastPrinted>
  <dcterms:created xsi:type="dcterms:W3CDTF">2006-09-16T00:00:00Z</dcterms:created>
  <dcterms:modified xsi:type="dcterms:W3CDTF">2015-11-28T09:18:54Z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